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diluted_shares">Model!$B$7</definedName>
    <definedName name="potential_customer_warrants_m">Model!$B$9</definedName>
    <definedName name="target_pe">Model!$B$10</definedName>
    <definedName name="pre_warrant_value">Model!$B$15</definedName>
    <definedName name="effective_warrants_m">Model!$B$16</definedName>
    <definedName name="fair_value">Model!$B$18</definedName>
    <definedName name="upside">Model!$B$19</definedName>
    <definedName name="current_price">Model!$B$6</definedName>
    <definedName name="forward_eps">Model!$B$8</definedName>
    <definedName name="customer_warrant_strike">Model!$B$12</definedName>
    <definedName name="forward_net_income">Model!$B$14</definedName>
    <definedName name="implied_equity_value">Model!$B$17</definedName>
  </definedNames>
  <calcPr calcId="122211" fullCalcOnLoad="true"/>
</workbook>
</file>

<file path=xl/sharedStrings.xml><?xml version="1.0" encoding="utf-8"?>
<sst xmlns="http://schemas.openxmlformats.org/spreadsheetml/2006/main" count="67" uniqueCount="67">
  <si>
    <t>Marvell forward normalized EPS valuation</t>
  </si>
  <si>
    <t>Forward normalized EPS valuation using Q3 FY27 guided EPS midpoint annualized and existing P/E multiples. Includes conservative full potential dilution from the August customer warrant when economically dilutive, with exercise proceeds; vesting is contingent through FY33. This estimates exercise dilution, not option time value.</t>
  </si>
  <si>
    <t>As of 2026-10-06  ·  Currency: USD  ·  https://modeledge.ai/model/fm_0ddad727a24784e7b50fdfcbbc3dcd0a</t>
  </si>
  <si>
    <t>Inputs</t>
  </si>
  <si>
    <t>Current share price</t>
  </si>
  <si>
    <t>Diluted shares</t>
  </si>
  <si>
    <t>Forward normalized EPS</t>
  </si>
  <si>
    <t>Potential incremental customer warrants</t>
  </si>
  <si>
    <t>Target forward P/E</t>
  </si>
  <si>
    <t>Constants</t>
  </si>
  <si>
    <t>customer_warrant_strike</t>
  </si>
  <si>
    <t>Calculations</t>
  </si>
  <si>
    <t>forward_net_income</t>
  </si>
  <si>
    <t>pre_warrant_value</t>
  </si>
  <si>
    <t>effective_warrants_m</t>
  </si>
  <si>
    <t>implied_equity_value</t>
  </si>
  <si>
    <t>fair_value</t>
  </si>
  <si>
    <t>upside</t>
  </si>
  <si>
    <t>Outputs</t>
  </si>
  <si>
    <t>Fair value per share</t>
  </si>
  <si>
    <t>Upside/downside</t>
  </si>
  <si>
    <t>Forward normalized net income</t>
  </si>
  <si>
    <t>Implied equity value</t>
  </si>
  <si>
    <t>Shares including economic warrant dilution</t>
  </si>
  <si>
    <t>Scenarios (reference)</t>
  </si>
  <si>
    <t>base</t>
  </si>
  <si>
    <t/>
  </si>
  <si>
    <t>bear</t>
  </si>
  <si>
    <t>forward_eps = 3.75, target_pe = 35</t>
  </si>
  <si>
    <t>bull</t>
  </si>
  <si>
    <t>forward_eps = 5.5, target_pe = 60</t>
  </si>
  <si>
    <t>Claim</t>
  </si>
  <si>
    <t>URL</t>
  </si>
  <si>
    <t>Accessed</t>
  </si>
  <si>
    <t>October 6 Model Edge reference MRVL quote $287.01, refreshed 2026-10-06T15:02:52.611701-06:00. Price changes refresh market-relative outputs; evidence-supported valuation changes are separately described.</t>
  </si>
  <si>
    <t>2026-10-06</t>
  </si>
  <si>
    <t>October 6 Investor Day raises FY2028 revenue outlook $18B to $20B and FY2029 custom revenue target from more than $10B to more than $12B. New FY2031 revenue target is $70B-$90B, gross margin 56%-59%, operating margin 44%-46%, approximately 15% tax and more than $30 non-GAAP EPS at the revenue midpoint. FY2031 corresponds to calendar 2030; these are forward targets, not realized earnings or FY2027 EPS guidance. Keep the existing $4.40 annualized Q3 EPS anchor, 50x P/E, 921M guided shares and separate contingent customer-warrant treatment; do not capitalize FY2031 EPS at today's near-term multiple or double-add programs already included in targets. Two ownership filings describe the same planned 10,000-share COO sale, not a new award. Price rose 5.81% to $287.01; fair value stays $219.192436 pending a consistent earnings-horizon bridge.</t>
  </si>
  <si>
    <t>https://modeledge.ai/company/MRVL/Transcript/6c994ec77e72fa64f0b7a6da85870adc</t>
  </si>
  <si>
    <t>Additional supporting source for the October 6 review; see the dated evidence note.</t>
  </si>
  <si>
    <t>https://investor.marvell.com/news-events/ir-calendar/detail/20261006-marvell-investor-day-2026</t>
  </si>
  <si>
    <t>https://modeledge.ai/company/MRVL/filing/4/0001628280-26-064351</t>
  </si>
  <si>
    <t>September 29 Modeledge reference MRVL stock price $263.28, retrieved 2026-09-29T15:15:07.791564-06:00; a post-session reference snapshot, not an asserted official close. No operating or intrinsic valuation inputs changed in this review.</t>
  </si>
  <si>
    <t>2026-09-29</t>
  </si>
  <si>
    <t>September 29: investigated the 4.52% rise. Citi's reiterated Buy/$275 target and investor-day anticipation are reported commentary, not new issuer EPS guidance. No new indexed filing or call since the completed September 25 window. Preserve the $4.40 annualized Q3 EPS anchor, 50x base and existing customer-warrant treatment. October 6 Investor Day remains the quantified-guidance checkpoint.</t>
  </si>
  <si>
    <t>https://www.streetinsider.com/dr/news.php?id=27116346</t>
  </si>
  <si>
    <t>September 25, 2026 Model Edge reference MRVL price $261.935, refreshed 2026-09-25T15:02:46.845248-06:00. This changes market-relative outputs; intrinsic changes are separately sourced.</t>
  </si>
  <si>
    <t>2026-09-26</t>
  </si>
  <si>
    <t>Dividend 8-K declares $0.06 per share to October 9 holders, payable October 29; existing normalized EPS and warrant assumptions remain unchanged.</t>
  </si>
  <si>
    <t>https://modeledge.ai/company/MRVL/filing/8-K/0001628280-26-063592</t>
  </si>
  <si>
    <t>September 14 company-specific filing/press discovery and market-news checks did not establish a new operating forecast or capital-structure change. Preserve the existing intrinsic assumptions; continue the model's unresolved refresh checklist.</t>
  </si>
  <si>
    <t>2026-09-14</t>
  </si>
  <si>
    <t>September 14 Modeledge reference MRVL share price $218.82 retrieved after the regular U.S. close. Quote updates affect market-relative outputs; forecast changes, if any, are separately identified.</t>
  </si>
  <si>
    <t>Marvell reported Q1 fiscal 2027 revenue of $2.418 billion, operating income of $339 million, and 893.3 million diluted shares including preferred conversion.</t>
  </si>
  <si>
    <t>https://www.sec.gov/Archives/edgar/data/1835632/000183563226000019/0001835632-26-000019-index.html</t>
  </si>
  <si>
    <t>2026-07-18</t>
  </si>
  <si>
    <t>Q3 non-GAAP EPS guidance $1.05-$1.15 on approximately 921M diluted shares; FY28 revenue outlook raised to $18B. Custom revenue through FY28 already includes programs under the new hyperscaler agreement.</t>
  </si>
  <si>
    <t>https://modeledge.ai/company/MRVL/Transcript/f10aa00956ebf977b89946f43ebd5744</t>
  </si>
  <si>
    <t>2026-09-07</t>
  </si>
  <si>
    <t>August 18 warrant covers up to 58,970,907 shares at $206.58 through August 2033, with revenue and time-based vesting.</t>
  </si>
  <si>
    <t>https://modeledge.ai/company/MRVL/filing/10-Q/0001835632-26-000025</t>
  </si>
  <si>
    <t>September 8, 2026 provider reference quote refreshed to $225.41; price-dependent outputs updated. No new indexed company activity since the September 7 review; existing intrinsic assumptions retained.</t>
  </si>
  <si>
    <t>https://modeledge.ai/company/MRVL</t>
  </si>
  <si>
    <t>2026-09-08</t>
  </si>
  <si>
    <t>September 9 Citi conference reiterated $12B FY2027 and $18B FY2028 revenue expectations and operating-margin progression. Further long-term ranges are deferred to October 6 Investor Day; no new EPS guidance or warrant issuance replaces the existing $4.40 normalized EPS and customer-warrant model.</t>
  </si>
  <si>
    <t>https://modeledge.ai/company/MRVL/Transcript/343facdb1a5c52d6e44c17e549c5107e</t>
  </si>
  <si>
    <t>2026-09-09</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</si>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</sst>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4">
    <numFmt numFmtId="164" formatCode="&quot;$&quot;0.00"/>
    <numFmt numFmtId="165" formatCode="0.0%"/>
    <numFmt numFmtId="166" formatCode="&quot;$&quot;#,##0.0"/>
    <numFmt numFmtId="167" formatCode="0.0"/>
  </numFmts>
  <fonts count="5">
    <font>
      <name val="Calibri"/>
      <family val="2"/>
      <color theme="1"/>
      <sz val="11"/>
    </font>
    <font>
      <family val="2"/>
      <b val="1"/>
      <color/>
      <sz val="14"/>
    </font>
    <font>
      <family val="2"/>
      <color rgb="FF808080"/>
      <sz val="10"/>
    </font>
    <font>
      <family val="2"/>
      <b val="1"/>
      <color/>
    </font>
    <font>
      <family val="2"/>
      <color/>
      <sz val="11"/>
    </font>
  </fonts>
  <fills count="3">
    <fill>
      <patternFill patternType="none"/>
    </fill>
    <fill>
      <patternFill patternType="gray125"/>
    </fill>
    <fill>
      <patternFill patternType="solid">
        <fgColor rgb="FFEFEFEF"/>
      </patternFill>
    </fill>
  </fills>
  <borders count="1">
    <border>
      <left/>
      <right/>
      <top/>
      <bottom/>
      <diagonal/>
    </border>
  </borders>
  <cellStyleXfs count="1">
    <xf numFmtId="0" fontId="0" fillId="0" borderId="0"/>
  </cellStyleXfs>
  <cellXfs count="10">
    <xf numFmtId="0" fontId="0" fillId="0" borderId="0" xfId="0"/>
    <xf numFmtId="0" fontId="1" fillId="0" borderId="0" xfId="0" applyFont="true" applyAlignment="false">
      <alignment/>
    </xf>
    <xf numFmtId="0" fontId="2" fillId="0" borderId="0" xfId="0" applyFont="true" applyAlignment="false">
      <alignment/>
    </xf>
    <xf numFmtId="0" fontId="3" fillId="2" borderId="0" xfId="0" applyFont="true" applyFill="true" applyAlignment="false">
      <alignment/>
    </xf>
    <xf numFmtId="0" fontId="4" fillId="0" borderId="0" xfId="0" applyFont="true" applyAlignment="false">
      <alignment/>
    </xf>
    <xf numFmtId="0" fontId="3"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s>
  <sheetData>
    <row r="1">
      <c r="A1" s="1" t="s">
        <v>0</v>
      </c>
    </row>
    <row r="2">
      <c r="A2" t="s">
        <v>1</v>
      </c>
    </row>
    <row r="3">
      <c r="A3" s="2" t="s">
        <v>2</v>
      </c>
    </row>
    <row r="5">
      <c r="A5" s="3" t="s">
        <v>3</v>
      </c>
    </row>
    <row r="6">
      <c r="A6" s="4" t="s">
        <v>4</v>
      </c>
      <c r="B6">
        <v>287.01</v>
      </c>
    </row>
    <row r="7">
      <c r="A7" s="4" t="s">
        <v>5</v>
      </c>
      <c r="B7">
        <v>921</v>
      </c>
    </row>
    <row r="8">
      <c r="A8" s="4" t="s">
        <v>6</v>
      </c>
      <c r="B8">
        <v>4.4</v>
      </c>
    </row>
    <row r="9">
      <c r="A9" s="4" t="s">
        <v>7</v>
      </c>
      <c r="B9">
        <v>58.970907</v>
      </c>
    </row>
    <row r="10">
      <c r="A10" s="4" t="s">
        <v>8</v>
      </c>
      <c r="B10">
        <v>50</v>
      </c>
    </row>
    <row r="11">
      <c r="A11" s="3" t="s">
        <v>9</v>
      </c>
    </row>
    <row r="12">
      <c r="A12" s="4" t="s">
        <v>10</v>
      </c>
      <c r="B12">
        <v>206.58</v>
      </c>
    </row>
    <row r="13">
      <c r="A13" s="3" t="s">
        <v>11</v>
      </c>
    </row>
    <row r="14">
      <c r="A14" s="4" t="s">
        <v>12</v>
      </c>
      <c r="B14" t="str">
        <f>(Model!$B$8*Model!$B$7)</f>
      </c>
    </row>
    <row r="15">
      <c r="A15" s="4" t="s">
        <v>13</v>
      </c>
      <c r="B15" t="str">
        <f>(Model!$B$8*Model!$B$10)</f>
      </c>
    </row>
    <row r="16">
      <c r="A16" s="4" t="s">
        <v>14</v>
      </c>
      <c r="B16" t="str">
        <f>IF(IF(Model!$B$15&gt;Model!$B$12,1,0)&lt;&gt;0,Model!$B$9,0)</f>
      </c>
    </row>
    <row r="17">
      <c r="A17" s="4" t="s">
        <v>15</v>
      </c>
      <c r="B17" t="str">
        <f>((Model!$B$14*Model!$B$10)+(Model!$B$16*Model!$B$12))</f>
      </c>
    </row>
    <row r="18">
      <c r="A18" s="4" t="s">
        <v>16</v>
      </c>
      <c r="B18" t="str">
        <f>(Model!$B$17/(Model!$B$7+Model!$B$16))</f>
      </c>
    </row>
    <row r="19">
      <c r="A19" s="4" t="s">
        <v>17</v>
      </c>
      <c r="B19" t="str">
        <f>((Model!$B$18/Model!$B$6)-1)</f>
      </c>
    </row>
    <row r="20">
      <c r="A20" s="3" t="s">
        <v>18</v>
      </c>
    </row>
    <row r="21">
      <c r="A21" s="5" t="s">
        <v>19</v>
      </c>
      <c r="B21" s="6" t="str">
        <f>Model!$B$18</f>
      </c>
    </row>
    <row r="22">
      <c r="A22" s="4" t="s">
        <v>20</v>
      </c>
      <c r="B22" s="7" t="str">
        <f>Model!$B$19</f>
      </c>
    </row>
    <row r="23">
      <c r="A23" s="4" t="s">
        <v>21</v>
      </c>
      <c r="B23" s="8" t="str">
        <f>Model!$B$14</f>
      </c>
    </row>
    <row r="24">
      <c r="A24" s="4" t="s">
        <v>22</v>
      </c>
      <c r="B24" s="8" t="str">
        <f>Model!$B$17</f>
      </c>
    </row>
    <row r="25">
      <c r="A25" s="4" t="s">
        <v>8</v>
      </c>
      <c r="B25" s="9" t="str">
        <f>Model!$B$10</f>
      </c>
    </row>
    <row r="26">
      <c r="A26" s="4" t="s">
        <v>23</v>
      </c>
      <c r="B26" s="9" t="str">
        <f>(Model!$B$7+Model!$B$16)</f>
      </c>
    </row>
    <row r="28">
      <c r="A28" s="3" t="s">
        <v>24</v>
      </c>
    </row>
    <row r="29">
      <c r="A29" s="4" t="s">
        <v>25</v>
      </c>
      <c r="B29" t="s">
        <v>26</v>
      </c>
    </row>
    <row r="30">
      <c r="A30" s="4" t="s">
        <v>27</v>
      </c>
      <c r="B30" t="s">
        <v>28</v>
      </c>
    </row>
    <row r="31">
      <c r="A31" s="4" t="s">
        <v>29</v>
      </c>
      <c r="B31" t="s">
        <v>30</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66</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3" t="s">
        <v>31</v>
      </c>
      <c r="B1" s="3" t="s">
        <v>32</v>
      </c>
      <c r="C1" s="3" t="s">
        <v>33</v>
      </c>
    </row>
    <row r="2">
      <c r="A2" t="s">
        <v>34</v>
      </c>
      <c r="B2" t="s">
        <v>26</v>
      </c>
      <c r="C2" t="s">
        <v>35</v>
      </c>
    </row>
    <row r="3">
      <c r="A3" t="s">
        <v>36</v>
      </c>
      <c r="B3" t="s">
        <v>37</v>
      </c>
      <c r="C3" t="s">
        <v>35</v>
      </c>
    </row>
    <row r="4">
      <c r="A4" t="s">
        <v>38</v>
      </c>
      <c r="B4" t="s">
        <v>39</v>
      </c>
      <c r="C4" t="s">
        <v>35</v>
      </c>
    </row>
    <row r="5">
      <c r="A5" t="s">
        <v>38</v>
      </c>
      <c r="B5" t="s">
        <v>40</v>
      </c>
      <c r="C5" t="s">
        <v>35</v>
      </c>
    </row>
    <row r="6">
      <c r="A6" t="s">
        <v>41</v>
      </c>
      <c r="B6" t="s">
        <v>26</v>
      </c>
      <c r="C6" t="s">
        <v>42</v>
      </c>
    </row>
    <row r="7">
      <c r="A7" t="s">
        <v>43</v>
      </c>
      <c r="B7" t="s">
        <v>44</v>
      </c>
      <c r="C7" t="s">
        <v>42</v>
      </c>
    </row>
    <row r="8">
      <c r="A8" t="s">
        <v>45</v>
      </c>
      <c r="B8" t="s">
        <v>26</v>
      </c>
      <c r="C8" t="s">
        <v>46</v>
      </c>
    </row>
    <row r="9">
      <c r="A9" t="s">
        <v>47</v>
      </c>
      <c r="B9" t="s">
        <v>48</v>
      </c>
      <c r="C9" t="s">
        <v>46</v>
      </c>
    </row>
    <row r="10">
      <c r="A10" t="s">
        <v>49</v>
      </c>
      <c r="B10" t="s">
        <v>26</v>
      </c>
      <c r="C10" t="s">
        <v>50</v>
      </c>
    </row>
    <row r="11">
      <c r="A11" t="s">
        <v>51</v>
      </c>
      <c r="B11" t="s">
        <v>26</v>
      </c>
      <c r="C11" t="s">
        <v>50</v>
      </c>
    </row>
    <row r="12">
      <c r="A12" t="s">
        <v>52</v>
      </c>
      <c r="B12" t="s">
        <v>53</v>
      </c>
      <c r="C12" t="s">
        <v>54</v>
      </c>
    </row>
    <row r="13">
      <c r="A13" t="s">
        <v>55</v>
      </c>
      <c r="B13" t="s">
        <v>56</v>
      </c>
      <c r="C13" t="s">
        <v>57</v>
      </c>
    </row>
    <row r="14">
      <c r="A14" t="s">
        <v>58</v>
      </c>
      <c r="B14" t="s">
        <v>59</v>
      </c>
      <c r="C14" t="s">
        <v>57</v>
      </c>
    </row>
    <row r="15">
      <c r="A15" t="s">
        <v>60</v>
      </c>
      <c r="B15" t="s">
        <v>61</v>
      </c>
      <c r="C15" t="s">
        <v>62</v>
      </c>
    </row>
    <row r="16">
      <c r="A16" t="s">
        <v>63</v>
      </c>
      <c r="B16" t="s">
        <v>64</v>
      </c>
      <c r="C16" t="s">
        <v>65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