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implied_ev_ebitda">Model!$B$40</definedName>
    <definedName name="current_fcf_yield">Model!$B$42</definedName>
    <definedName name="ttm_cfo">Model!$B$26</definedName>
    <definedName name="ttm_ebitda">Model!$B$27</definedName>
    <definedName name="q3_2026_adj_fcf">Model!$B$21</definedName>
    <definedName name="ntm_capex">Model!$B$11</definedName>
    <definedName name="ntm_ebitda">Model!$B$13</definedName>
    <definedName name="fy2024_fcf">Model!$B$16</definedName>
    <definedName name="ntm_fcf">Model!$B$37</definedName>
    <definedName name="implied_equity_value">Model!$B$39</definedName>
    <definedName name="fy2025_fcf">Model!$B$19</definedName>
    <definedName name="q3_2026_ebitda">Model!$B$23</definedName>
    <definedName name="ttm_revenue">Model!$B$29</definedName>
    <definedName name="ebitda_ntm">Model!$B$32</definedName>
    <definedName name="fy2025_revenue">Model!$B$20</definedName>
    <definedName name="normalized_fcf">Model!$B$10</definedName>
    <definedName name="fy2025_ebitda">Model!$B$18</definedName>
    <definedName name="ttm_fcf">Model!$B$28</definedName>
    <definedName name="fcf_fy2025">Model!$B$34</definedName>
    <definedName name="ntm_fcf_yield">Model!$B$43</definedName>
    <definedName name="net_debt">Model!$B$9</definedName>
    <definedName name="target_fcf_yield">Model!$B$14</definedName>
    <definedName name="q3_2026_cfo">Model!$B$22</definedName>
    <definedName name="q4_guide_revenue">Model!$B$25</definedName>
    <definedName name="current_ev">Model!$B$38</definedName>
    <definedName name="fcf_fy2026e">Model!$B$35</definedName>
    <definedName name="current_price">Model!$B$7</definedName>
    <definedName name="diluted_shares">Model!$B$8</definedName>
    <definedName name="ntm_cfo">Model!$B$12</definedName>
    <definedName name="q3_2026_revenue">Model!$B$24</definedName>
    <definedName name="upside">Model!$B$45</definedName>
    <definedName name="fy2025_cfo">Model!$B$17</definedName>
    <definedName name="implied_ev">Model!$B$36</definedName>
    <definedName name="implied_price">Model!$B$44</definedName>
    <definedName name="current_equity_value">Model!$B$31</definedName>
    <definedName name="fcf_fy2024">Model!$B$33</definedName>
    <definedName name="current_ev_ebitda">Model!$B$41</definedName>
  </definedNames>
  <calcPr calcId="122211" fullCalcOnLoad="true"/>
</workbook>
</file>

<file path=xl/sharedStrings.xml><?xml version="1.0" encoding="utf-8"?>
<sst xmlns="http://schemas.openxmlformats.org/spreadsheetml/2006/main" count="85" uniqueCount="85">
  <si>
    <t>Micron through-cycle FCF yield valuation</t>
  </si>
  <si>
    <t>Through-cycle unlevered FCF yield for Micron. Peak FY2026 run-rate earnings and Q4 $50B / 86% GM guidance are treated as shortage prints, not the capitalized cash earnings. Normalized FCF sits between prior-cycle peak FCF of $8.5B (FY2018) and annualized Q3 adjusted FCF of ~$73B, reflecting HBM mix and SCA floor margins well above historical peaks, after mid-cycle net capex. Net cash is added to enterprise value; SCA customer deposits are financing cash and are not counted as free cash flow.</t>
  </si>
  <si>
    <t>As of 2026-08-25  ·  Currency: USD  ·  https://modeledge.ai/model/fm_166aa0b00fff214fa90c699623f81d9f</t>
  </si>
  <si>
    <t>FY2024</t>
  </si>
  <si>
    <t>FY2025</t>
  </si>
  <si>
    <t>FY2026E</t>
  </si>
  <si>
    <t>Inputs</t>
  </si>
  <si>
    <t>Current share price</t>
  </si>
  <si>
    <t>Diluted shares</t>
  </si>
  <si>
    <t>Net debt</t>
  </si>
  <si>
    <t>Through-cycle unlevered FCF</t>
  </si>
  <si>
    <t>NTM net capex</t>
  </si>
  <si>
    <t>NTM operating cash flow</t>
  </si>
  <si>
    <t>NTM EBITDA</t>
  </si>
  <si>
    <t>Target FCF yield</t>
  </si>
  <si>
    <t>Constants</t>
  </si>
  <si>
    <t>fy2024_fcf</t>
  </si>
  <si>
    <t>fy2025_cfo</t>
  </si>
  <si>
    <t>fy2025_ebitda</t>
  </si>
  <si>
    <t>fy2025_fcf</t>
  </si>
  <si>
    <t>fy2025_revenue</t>
  </si>
  <si>
    <t>q3_2026_adj_fcf</t>
  </si>
  <si>
    <t>q3_2026_cfo</t>
  </si>
  <si>
    <t>q3_2026_ebitda</t>
  </si>
  <si>
    <t>q3_2026_revenue</t>
  </si>
  <si>
    <t>q4_guide_revenue</t>
  </si>
  <si>
    <t>ttm_cfo</t>
  </si>
  <si>
    <t>ttm_ebitda</t>
  </si>
  <si>
    <t>ttm_fcf</t>
  </si>
  <si>
    <t>ttm_revenue</t>
  </si>
  <si>
    <t>Calculations</t>
  </si>
  <si>
    <t>current_equity_value</t>
  </si>
  <si>
    <t>ebitda_ntm</t>
  </si>
  <si>
    <t>fcf_fy2024</t>
  </si>
  <si>
    <t>fcf_fy2025</t>
  </si>
  <si>
    <t>fcf_fy2026e</t>
  </si>
  <si>
    <t>implied_ev</t>
  </si>
  <si>
    <t>ntm_fcf</t>
  </si>
  <si>
    <t>current_ev</t>
  </si>
  <si>
    <t>implied_equity_value</t>
  </si>
  <si>
    <t>implied_ev_ebitda</t>
  </si>
  <si>
    <t>current_ev_ebitda</t>
  </si>
  <si>
    <t>current_fcf_yield</t>
  </si>
  <si>
    <t>ntm_fcf_yield</t>
  </si>
  <si>
    <t>implied_price</t>
  </si>
  <si>
    <t>upside</t>
  </si>
  <si>
    <t>Outputs</t>
  </si>
  <si>
    <t>Fair value per share</t>
  </si>
  <si>
    <t>NTM FCF</t>
  </si>
  <si>
    <t>Implied equity value</t>
  </si>
  <si>
    <t>Implied share price</t>
  </si>
  <si>
    <t>Upside vs current price</t>
  </si>
  <si>
    <t>Current EV to NTM EBITDA</t>
  </si>
  <si>
    <t>Implied EV to NTM EBITDA</t>
  </si>
  <si>
    <t>Through-cycle FCF yield at market EV</t>
  </si>
  <si>
    <t>FCF bridge ($M)</t>
  </si>
  <si>
    <t>Reported or through-cycle FCF</t>
  </si>
  <si>
    <t>Scenarios (reference)</t>
  </si>
  <si>
    <t>base</t>
  </si>
  <si>
    <t>normalized_fcf = 52000, ntm_capex = 40000, ntm_cfo = 105000, ntm_ebitda = 145000, target_fcf_yield = 0.045</t>
  </si>
  <si>
    <t>bear</t>
  </si>
  <si>
    <t>diluted_shares = 1160, net_debt = -5000, normalized_fcf = 28000, ntm_capex = 48000, ntm_cfo = 55000, ntm_ebitda = 70000, target_fcf_yield = 0.075</t>
  </si>
  <si>
    <t>bull</t>
  </si>
  <si>
    <t>diluted_shares = 1135, net_debt = -40000, normalized_fcf = 72000, ntm_capex = 38000, ntm_cfo = 135000, ntm_ebitda = 185000, target_fcf_yield = 0.035</t>
  </si>
  <si>
    <t>Claim</t>
  </si>
  <si>
    <t>URL</t>
  </si>
  <si>
    <t>Accessed</t>
  </si>
  <si>
    <t>Fiscal Q3 2026 (ended 28 May 2026) revenue $41.456B, GAAP net income $28.243B or $24.67 diluted EPS, non-GAAP diluted EPS $25.11, non-GAAP gross margin 84.9%, operating cash flow $25.39B, adjusted free cash flow $18.3B. Q4 FY2026 guide: revenue $50.0B ± $1.0B, GM ~86%, non-GAAP EPS $31.00 ± $1.00 on ~1.15B diluted shares, non-GAAP opex ~$1.65B.</t>
  </si>
  <si>
    <t>https://www.sec.gov/Archives/edgar/data/723125/000072312526000013/a2026q3ex991-pressrelease.htm</t>
  </si>
  <si>
    <t/>
  </si>
  <si>
    <t>Q3 FY2026 Form 10-Q: 1,129 million common shares outstanding at 28 May 2026; cash $24.995B, short-term investments $1.027B, long-term marketable investments $4.106B; current debt $0.582B and long-term debt $5.140B; nine-month CFO $45.702B and PPE purchases $19.602B; Q3 diluted weighted-average shares 1,145 million.</t>
  </si>
  <si>
    <t>https://www.sec.gov/Archives/edgar/data/723125/000072312526000015/mu-20260528.htm</t>
  </si>
  <si>
    <t>Q3 call: 16 take-or-pay SCAs; 14 of 16 have ~$100B cumulative minimum-price RPO through 2030; ~20% of DRAM and ~one-third of NAND volume so far; cash deposits and commitments $22B (~$18B cash, ~$10B expected in Q4, financing cash flow not FCF); Q4 capex ~$10B and FY2026 net capex ~$27B; FY2027 quarterly capex above Q4 with more than half the YoY increase from construction; tight DRAM/NAND expected beyond calendar 2027; HBM4 12-high already &gt;$1B revenue; data center revenue &gt;$25B in Q3.</t>
  </si>
  <si>
    <t>https://transcripts.platformaeronaut.com/transcripts/MU-3Q26-transcript</t>
  </si>
  <si>
    <t>10 August 2026 KeyBanc Technology Leadership Forum: CBO Sumit Sadana said customer demand signals rose further since earnings, calendar 2027 is now expected tighter than 2026, data-center customers often get less than half the DRAM they want, U.S. investment plan raised from $200B to $250B, and more SCAs have been signed since the Q3 call.</t>
  </si>
  <si>
    <t>https://stockanalysis.com/stocks/mu/transcripts/710590-technology-leadership-forum-2026/</t>
  </si>
  <si>
    <t>XBRL annual free cash flow: FY2018 $8.521B (prior-cycle peak), FY2023 $(6.117)B, FY2024 $0.121B, FY2025 $1.668B. TTM FCF through Q3 FY2026 $26.172B; TTM EBITDA $68.254B; TTM revenue $90.274B; Q3 EBITDA $35.682B.</t>
  </si>
  <si>
    <t>https://www.sec.gov/cgi-bin/browse-edgar?action=getcompany&amp;CIK=0000723125&amp;type=10-Q&amp;dateb=&amp;owner=exclude&amp;count=10</t>
  </si>
  <si>
    <t>Street still capitalizes the boom: FY2026 revenue ~$129.7B and EPS ~$73.40; FY2027 revenue ~$240B and EPS ~$155; S&amp;P Global average 12-month target $1,515 (47 analysts, Strong Buy). That is a peak-earnings multiple, not a through-cycle FCF yield.</t>
  </si>
  <si>
    <t>https://stockanalysis.com/stocks/mu/forecast/</t>
  </si>
  <si>
    <t>Independent August 2026 writeups frame MU at ~6x FY2027 earnings because the market will not capitalize $25-$31 quarterly EPS as a permanent run rate, even with SCA floors. Citi cut its target to $1,150 on 10 August 2026; Mizuho reiterated $1,300 on 25 August 2026.</t>
  </si>
  <si>
    <t>https://247wallst.com/investing/2026/08/23/micron-technology-is-mu-stock-a-no-brainer-buy-as-ai-memory-demand-surges-in-2026/</t>
  </si>
  <si>
    <t>Live MU quote $932.97 at the 25 August 2026 close (Yahoo/Nasdaq); market cap about $1.05T.</t>
  </si>
  <si>
    <t>https://finance.yahoo.com/quote/MU/</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</si>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</sst>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0"/>
    <numFmt numFmtId="165" formatCode="#,##0"/>
    <numFmt numFmtId="166" formatCode="0.0%"/>
    <numFmt numFmtId="167"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4" min="2" width="13"/>
  </cols>
  <sheetData>
    <row r="1">
      <c r="A1" s="1" t="s">
        <v>0</v>
      </c>
    </row>
    <row r="2">
      <c r="A2" t="s">
        <v>1</v>
      </c>
    </row>
    <row r="3">
      <c r="A3" s="2" t="s">
        <v>2</v>
      </c>
    </row>
    <row r="5">
      <c r="B5" s="3" t="s">
        <v>3</v>
      </c>
      <c r="C5" s="3" t="s">
        <v>4</v>
      </c>
      <c r="D5" s="3" t="s">
        <v>5</v>
      </c>
    </row>
    <row r="6">
      <c r="A6" s="4" t="s">
        <v>6</v>
      </c>
    </row>
    <row r="7">
      <c r="A7" s="5" t="s">
        <v>7</v>
      </c>
      <c r="B7" s="6">
        <v>932.97</v>
      </c>
    </row>
    <row r="8">
      <c r="A8" s="5" t="s">
        <v>8</v>
      </c>
      <c r="B8" s="7">
        <v>1150</v>
      </c>
    </row>
    <row r="9">
      <c r="A9" s="5" t="s">
        <v>9</v>
      </c>
      <c r="B9" s="7">
        <v>-24400</v>
      </c>
    </row>
    <row r="10">
      <c r="A10" s="5" t="s">
        <v>10</v>
      </c>
      <c r="B10" s="7">
        <v>52000</v>
      </c>
    </row>
    <row r="11">
      <c r="A11" s="5" t="s">
        <v>11</v>
      </c>
      <c r="B11" s="7">
        <v>40000</v>
      </c>
    </row>
    <row r="12">
      <c r="A12" s="5" t="s">
        <v>12</v>
      </c>
      <c r="B12" s="7">
        <v>105000</v>
      </c>
    </row>
    <row r="13">
      <c r="A13" s="5" t="s">
        <v>13</v>
      </c>
      <c r="B13" s="7">
        <v>145000</v>
      </c>
    </row>
    <row r="14">
      <c r="A14" s="5" t="s">
        <v>14</v>
      </c>
      <c r="B14" s="8">
        <v>0.045</v>
      </c>
    </row>
    <row r="15">
      <c r="A15" s="4" t="s">
        <v>15</v>
      </c>
    </row>
    <row r="16">
      <c r="A16" s="5" t="s">
        <v>16</v>
      </c>
      <c r="B16">
        <v>121</v>
      </c>
    </row>
    <row r="17">
      <c r="A17" s="5" t="s">
        <v>17</v>
      </c>
      <c r="B17">
        <v>17525</v>
      </c>
    </row>
    <row r="18">
      <c r="A18" s="5" t="s">
        <v>18</v>
      </c>
      <c r="B18">
        <v>18122</v>
      </c>
    </row>
    <row r="19">
      <c r="A19" s="5" t="s">
        <v>19</v>
      </c>
      <c r="B19">
        <v>1668</v>
      </c>
    </row>
    <row r="20">
      <c r="A20" s="5" t="s">
        <v>20</v>
      </c>
      <c r="B20">
        <v>37378</v>
      </c>
    </row>
    <row r="21">
      <c r="A21" s="5" t="s">
        <v>21</v>
      </c>
      <c r="B21">
        <v>18300</v>
      </c>
    </row>
    <row r="22">
      <c r="A22" s="5" t="s">
        <v>22</v>
      </c>
      <c r="B22">
        <v>25388</v>
      </c>
    </row>
    <row r="23">
      <c r="A23" s="5" t="s">
        <v>23</v>
      </c>
      <c r="B23">
        <v>35682</v>
      </c>
    </row>
    <row r="24">
      <c r="A24" s="5" t="s">
        <v>24</v>
      </c>
      <c r="B24">
        <v>41456</v>
      </c>
    </row>
    <row r="25">
      <c r="A25" s="5" t="s">
        <v>25</v>
      </c>
      <c r="B25">
        <v>50000</v>
      </c>
    </row>
    <row r="26">
      <c r="A26" s="5" t="s">
        <v>26</v>
      </c>
      <c r="B26">
        <v>51432</v>
      </c>
    </row>
    <row r="27">
      <c r="A27" s="5" t="s">
        <v>27</v>
      </c>
      <c r="B27">
        <v>68254</v>
      </c>
    </row>
    <row r="28">
      <c r="A28" s="5" t="s">
        <v>28</v>
      </c>
      <c r="B28">
        <v>26172</v>
      </c>
    </row>
    <row r="29">
      <c r="A29" s="5" t="s">
        <v>29</v>
      </c>
      <c r="B29">
        <v>90274</v>
      </c>
    </row>
    <row r="30">
      <c r="A30" s="4" t="s">
        <v>30</v>
      </c>
    </row>
    <row r="31">
      <c r="A31" s="5" t="s">
        <v>31</v>
      </c>
      <c r="B31" t="str">
        <f>(Model!$B$7*Model!$B$8)</f>
      </c>
    </row>
    <row r="32">
      <c r="A32" s="5" t="s">
        <v>32</v>
      </c>
      <c r="B32" t="str">
        <f>Model!$B$13</f>
      </c>
    </row>
    <row r="33">
      <c r="A33" s="5" t="s">
        <v>33</v>
      </c>
      <c r="B33" t="str">
        <f>(Model!$B$16+(Model!$B$10*0))</f>
      </c>
    </row>
    <row r="34">
      <c r="A34" s="5" t="s">
        <v>34</v>
      </c>
      <c r="B34" t="str">
        <f>(Model!$B$19+(Model!$B$10*0))</f>
      </c>
    </row>
    <row r="35">
      <c r="A35" s="5" t="s">
        <v>35</v>
      </c>
      <c r="B35" t="str">
        <f>Model!$B$10</f>
      </c>
    </row>
    <row r="36">
      <c r="A36" s="5" t="s">
        <v>36</v>
      </c>
      <c r="B36" t="str">
        <f>IF(IF(Model!$B$14&gt;0,1,0)&lt;&gt;0,(Model!$B$10/Model!$B$14),0)</f>
      </c>
    </row>
    <row r="37">
      <c r="A37" s="5" t="s">
        <v>37</v>
      </c>
      <c r="B37" t="str">
        <f>(Model!$B$12-Model!$B$11)</f>
      </c>
    </row>
    <row r="38">
      <c r="A38" s="5" t="s">
        <v>38</v>
      </c>
      <c r="B38" t="str">
        <f>(Model!$B$31+Model!$B$9)</f>
      </c>
    </row>
    <row r="39">
      <c r="A39" s="5" t="s">
        <v>39</v>
      </c>
      <c r="B39" t="str">
        <f>(Model!$B$36-Model!$B$9)</f>
      </c>
    </row>
    <row r="40">
      <c r="A40" s="5" t="s">
        <v>40</v>
      </c>
      <c r="B40" t="str">
        <f>IF(IF(Model!$B$13&gt;0,1,0)&lt;&gt;0,(Model!$B$36/Model!$B$13),0)</f>
      </c>
    </row>
    <row r="41">
      <c r="A41" s="5" t="s">
        <v>41</v>
      </c>
      <c r="B41" t="str">
        <f>IF(IF(Model!$B$13&gt;0,1,0)&lt;&gt;0,(Model!$B$38/Model!$B$13),0)</f>
      </c>
    </row>
    <row r="42">
      <c r="A42" s="5" t="s">
        <v>42</v>
      </c>
      <c r="B42" t="str">
        <f>IF(IF(Model!$B$38&gt;0,1,0)&lt;&gt;0,(Model!$B$10/Model!$B$38),0)</f>
      </c>
    </row>
    <row r="43">
      <c r="A43" s="5" t="s">
        <v>43</v>
      </c>
      <c r="B43" t="str">
        <f>IF(IF(Model!$B$38&gt;0,1,0)&lt;&gt;0,(Model!$B$37/Model!$B$38),0)</f>
      </c>
    </row>
    <row r="44">
      <c r="A44" s="5" t="s">
        <v>44</v>
      </c>
      <c r="B44" t="str">
        <f>(Model!$B$39/Model!$B$8)</f>
      </c>
    </row>
    <row r="45">
      <c r="A45" s="5" t="s">
        <v>45</v>
      </c>
      <c r="B45" t="str">
        <f>((Model!$B$44/Model!$B$7)-1)</f>
      </c>
    </row>
    <row r="46">
      <c r="A46" s="4" t="s">
        <v>46</v>
      </c>
    </row>
    <row r="47">
      <c r="A47" s="5" t="s">
        <v>47</v>
      </c>
      <c r="B47" s="9" t="str">
        <f>Model!$B$44</f>
      </c>
    </row>
    <row r="48">
      <c r="A48" s="5" t="s">
        <v>10</v>
      </c>
      <c r="B48" s="7" t="str">
        <f>Model!$B$10</f>
      </c>
    </row>
    <row r="49">
      <c r="A49" s="5" t="s">
        <v>48</v>
      </c>
      <c r="B49" s="7" t="str">
        <f>Model!$B$37</f>
      </c>
    </row>
    <row r="50">
      <c r="A50" s="5" t="s">
        <v>13</v>
      </c>
      <c r="B50" s="7" t="str">
        <f>Model!$B$13</f>
      </c>
    </row>
    <row r="51">
      <c r="A51" s="5" t="s">
        <v>49</v>
      </c>
      <c r="B51" s="7" t="str">
        <f>Model!$B$39</f>
      </c>
    </row>
    <row r="52">
      <c r="A52" s="5" t="s">
        <v>50</v>
      </c>
      <c r="B52" s="9" t="str">
        <f>Model!$B$44</f>
      </c>
    </row>
    <row r="53">
      <c r="A53" s="5" t="s">
        <v>51</v>
      </c>
      <c r="B53" s="8" t="str">
        <f>Model!$B$45</f>
      </c>
    </row>
    <row r="54">
      <c r="A54" s="5" t="s">
        <v>52</v>
      </c>
      <c r="B54" s="6" t="str">
        <f>Model!$B$41</f>
      </c>
    </row>
    <row r="55">
      <c r="A55" s="5" t="s">
        <v>53</v>
      </c>
      <c r="B55" s="6" t="str">
        <f>Model!$B$40</f>
      </c>
    </row>
    <row r="56">
      <c r="A56" s="5" t="s">
        <v>54</v>
      </c>
      <c r="B56" s="8" t="str">
        <f>Model!$B$42</f>
      </c>
    </row>
    <row r="58">
      <c r="A58" s="4" t="s">
        <v>55</v>
      </c>
    </row>
    <row r="59">
      <c r="B59" s="3" t="s">
        <v>3</v>
      </c>
      <c r="C59" s="3" t="s">
        <v>4</v>
      </c>
      <c r="D59" s="3" t="s">
        <v>5</v>
      </c>
    </row>
    <row r="60">
      <c r="A60" s="5" t="s">
        <v>56</v>
      </c>
      <c r="B60" s="7" t="str">
        <f>Model!$B$35</f>
      </c>
      <c r="C60" s="7" t="str">
        <f>Model!$B$35</f>
      </c>
      <c r="D60" s="7" t="str">
        <f>Model!$B$35</f>
      </c>
    </row>
    <row r="62">
      <c r="A62" s="4" t="s">
        <v>57</v>
      </c>
    </row>
    <row r="63">
      <c r="A63" s="5" t="s">
        <v>58</v>
      </c>
      <c r="B63" t="s">
        <v>59</v>
      </c>
    </row>
    <row r="64">
      <c r="A64" s="5" t="s">
        <v>60</v>
      </c>
      <c r="B64" t="s">
        <v>61</v>
      </c>
    </row>
    <row r="65">
      <c r="A65" s="5" t="s">
        <v>62</v>
      </c>
      <c r="B65" t="s">
        <v>63</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84</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64</v>
      </c>
      <c r="B1" s="4" t="s">
        <v>65</v>
      </c>
      <c r="C1" s="4" t="s">
        <v>66</v>
      </c>
    </row>
    <row r="2">
      <c r="A2" t="s">
        <v>67</v>
      </c>
      <c r="B2" t="s">
        <v>68</v>
      </c>
      <c r="C2" t="s">
        <v>69</v>
      </c>
    </row>
    <row r="3">
      <c r="A3" t="s">
        <v>70</v>
      </c>
      <c r="B3" t="s">
        <v>71</v>
      </c>
      <c r="C3" t="s">
        <v>69</v>
      </c>
    </row>
    <row r="4">
      <c r="A4" t="s">
        <v>72</v>
      </c>
      <c r="B4" t="s">
        <v>73</v>
      </c>
      <c r="C4" t="s">
        <v>69</v>
      </c>
    </row>
    <row r="5">
      <c r="A5" t="s">
        <v>74</v>
      </c>
      <c r="B5" t="s">
        <v>75</v>
      </c>
      <c r="C5" t="s">
        <v>69</v>
      </c>
    </row>
    <row r="6">
      <c r="A6" t="s">
        <v>76</v>
      </c>
      <c r="B6" t="s">
        <v>77</v>
      </c>
      <c r="C6" t="s">
        <v>69</v>
      </c>
    </row>
    <row r="7">
      <c r="A7" t="s">
        <v>78</v>
      </c>
      <c r="B7" t="s">
        <v>79</v>
      </c>
      <c r="C7" t="s">
        <v>69</v>
      </c>
    </row>
    <row r="8">
      <c r="A8" t="s">
        <v>80</v>
      </c>
      <c r="B8" t="s">
        <v>81</v>
      </c>
      <c r="C8" t="s">
        <v>69</v>
      </c>
    </row>
    <row r="9">
      <c r="A9" t="s">
        <v>82</v>
      </c>
      <c r="B9" t="s">
        <v>83</v>
      </c>
      <c r="C9" t="s">
        <v>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