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iluted_shares">Model!$B$7</definedName>
    <definedName name="discount_rate">Model!$B$8</definedName>
    <definedName name="ev_revenue_multiple">Model!$B$9</definedName>
    <definedName name="excess_net_cash">Model!$B$10</definedName>
    <definedName name="forecast_revenue">Model!$B$11</definedName>
    <definedName name="years_to_value">Model!$B$13</definedName>
    <definedName name="present_enterprise_value">Model!$B$16</definedName>
    <definedName name="terminal_enterprise_value">Model!$B$15</definedName>
    <definedName name="equity_value">Model!$B$17</definedName>
    <definedName name="fair_value_per_share">Model!$B$18</definedName>
    <definedName name="margin_of_safety">Model!$B$19</definedName>
    <definedName name="current_price">Model!$B$6</definedName>
  </definedNames>
  <calcPr calcId="122211" fullCalcOnLoad="true"/>
</workbook>
</file>

<file path=xl/sharedStrings.xml><?xml version="1.0" encoding="utf-8"?>
<sst xmlns="http://schemas.openxmlformats.org/spreadsheetml/2006/main" count="45" uniqueCount="45">
  <si>
    <t>Cerebras risk-adjusted RPO execution valuation</t>
  </si>
  <si>
    <t>As of 2026-08-18  ·  Currency: USD  ·  https://modeledge.ai/model/fm_199f223f9235dd4fc631384f34478c65</t>
  </si>
  <si>
    <t>FY2026E</t>
  </si>
  <si>
    <t>FY2027E</t>
  </si>
  <si>
    <t>FY2028E</t>
  </si>
  <si>
    <t>FY2029E</t>
  </si>
  <si>
    <t>Inputs</t>
  </si>
  <si>
    <t>Current share price</t>
  </si>
  <si>
    <t>Fully diluted shares</t>
  </si>
  <si>
    <t>Execution-risk discount rate</t>
  </si>
  <si>
    <t>2029 enterprise value / core revenue</t>
  </si>
  <si>
    <t>Excess net cash after capacity build-out reserve</t>
  </si>
  <si>
    <t>2029 core revenue</t>
  </si>
  <si>
    <t>Constants</t>
  </si>
  <si>
    <t>years_to_value</t>
  </si>
  <si>
    <t>Calculations</t>
  </si>
  <si>
    <t>terminal_enterprise_value</t>
  </si>
  <si>
    <t>present_enterprise_value</t>
  </si>
  <si>
    <t>equity_value</t>
  </si>
  <si>
    <t>fair_value_per_share</t>
  </si>
  <si>
    <t>margin_of_safety</t>
  </si>
  <si>
    <t>Outputs</t>
  </si>
  <si>
    <t>2029 enterprise value</t>
  </si>
  <si>
    <t>Present enterprise value</t>
  </si>
  <si>
    <t>Present equity value</t>
  </si>
  <si>
    <t>Estimated value per share</t>
  </si>
  <si>
    <t>Upside or downside</t>
  </si>
  <si>
    <t>Scenarios (reference)</t>
  </si>
  <si>
    <t>base</t>
  </si>
  <si>
    <t>diluted_shares = 285, discount_rate = 0.15, ev_revenue_multiple = 6, excess_net_cash = 5, forecast_revenue = 5</t>
  </si>
  <si>
    <t>bear</t>
  </si>
  <si>
    <t>diluted_shares = 300, discount_rate = 0.2, ev_revenue_multiple = 3, excess_net_cash = 3.5, forecast_revenue = 3</t>
  </si>
  <si>
    <t>bull</t>
  </si>
  <si>
    <t>diluted_shares = 270, discount_rate = 0.12, ev_revenue_multiple = 10, excess_net_cash = 6, forecast_revenue = 8</t>
  </si>
  <si>
    <t>Claim</t>
  </si>
  <si>
    <t>URL</t>
  </si>
  <si>
    <t>Accessed</t>
  </si>
  <si>
    <t>Cerebras Q2 2026 revenue, margins, liquidity, capacity, and outlook</t>
  </si>
  <si>
    <t>https://www.sec.gov/Archives/edgar/data/2021728/000162828026056186/cbrsannouncesfinancialresu.htm</t>
  </si>
  <si>
    <t/>
  </si>
  <si>
    <t>Cerebras Q2 2026 RPO, OpenAI arrangement, cash, debt, warrants, and share count</t>
  </si>
  <si>
    <t>https://www.sec.gov/Archives/edgar/data/2021728/000162828026056357/cbrs-20260630.htm</t>
  </si>
  <si>
    <t>Public research on wafer-scale technology, OpenAI, and backlog quality</t>
  </si>
  <si>
    <t>https://modeledge.ai/artifact/49a68b918740d0edd2af63b5015db33fc981bd970f552461612c9065eca660d9</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</si>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</sst>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0.0%"/>
    <numFmt numFmtId="167" formatCode="&quot;$&quot;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s="2" t="s">
        <v>1</v>
      </c>
    </row>
    <row r="4">
      <c r="B4" s="3" t="s">
        <v>2</v>
      </c>
      <c r="C4" s="3" t="s">
        <v>3</v>
      </c>
      <c r="D4" s="3" t="s">
        <v>4</v>
      </c>
      <c r="E4" s="3" t="s">
        <v>5</v>
      </c>
    </row>
    <row r="5">
      <c r="A5" s="4" t="s">
        <v>6</v>
      </c>
    </row>
    <row r="6">
      <c r="A6" s="5" t="s">
        <v>7</v>
      </c>
      <c r="B6" s="6">
        <v>251.98</v>
      </c>
    </row>
    <row r="7">
      <c r="A7" s="5" t="s">
        <v>8</v>
      </c>
      <c r="B7" s="7">
        <v>285</v>
      </c>
    </row>
    <row r="8">
      <c r="A8" s="5" t="s">
        <v>9</v>
      </c>
      <c r="B8" s="8">
        <v>0.15</v>
      </c>
    </row>
    <row r="9">
      <c r="A9" s="5" t="s">
        <v>10</v>
      </c>
      <c r="B9">
        <v>6</v>
      </c>
    </row>
    <row r="10">
      <c r="A10" s="5" t="s">
        <v>11</v>
      </c>
      <c r="B10" s="9">
        <v>5</v>
      </c>
    </row>
    <row r="11">
      <c r="A11" s="5" t="s">
        <v>12</v>
      </c>
      <c r="B11" s="9">
        <v>5</v>
      </c>
    </row>
    <row r="12">
      <c r="A12" s="4" t="s">
        <v>13</v>
      </c>
    </row>
    <row r="13">
      <c r="A13" s="5" t="s">
        <v>14</v>
      </c>
      <c r="B13">
        <v>3.5</v>
      </c>
    </row>
    <row r="14">
      <c r="A14" s="4" t="s">
        <v>15</v>
      </c>
    </row>
    <row r="15">
      <c r="A15" s="5" t="s">
        <v>16</v>
      </c>
      <c r="B15" t="str">
        <f>(Model!$B$11*Model!$B$9)</f>
      </c>
    </row>
    <row r="16">
      <c r="A16" s="5" t="s">
        <v>17</v>
      </c>
      <c r="B16" t="str">
        <f>(Model!$B$15/((1+Model!$B$8)^Model!$B$13))</f>
      </c>
    </row>
    <row r="17">
      <c r="A17" s="5" t="s">
        <v>18</v>
      </c>
      <c r="B17" t="str">
        <f>(Model!$B$16+Model!$B$10)</f>
      </c>
    </row>
    <row r="18">
      <c r="A18" s="5" t="s">
        <v>19</v>
      </c>
      <c r="B18" t="str">
        <f>((Model!$B$17*1000)/Model!$B$7)</f>
      </c>
    </row>
    <row r="19">
      <c r="A19" s="5" t="s">
        <v>20</v>
      </c>
      <c r="B19" t="str">
        <f>((Model!$B$18/Model!$B$6)-1)</f>
      </c>
    </row>
    <row r="20">
      <c r="A20" s="4" t="s">
        <v>21</v>
      </c>
    </row>
    <row r="21">
      <c r="A21" s="5" t="s">
        <v>12</v>
      </c>
      <c r="B21" s="9" t="str">
        <f>Model!$B$11</f>
      </c>
    </row>
    <row r="22">
      <c r="A22" s="5" t="s">
        <v>22</v>
      </c>
      <c r="B22" s="9" t="str">
        <f>Model!$B$15</f>
      </c>
    </row>
    <row r="23">
      <c r="A23" s="5" t="s">
        <v>23</v>
      </c>
      <c r="B23" s="9" t="str">
        <f>Model!$B$16</f>
      </c>
    </row>
    <row r="24">
      <c r="A24" s="5" t="s">
        <v>24</v>
      </c>
      <c r="B24" s="9" t="str">
        <f>Model!$B$17</f>
      </c>
    </row>
    <row r="25">
      <c r="A25" s="5" t="s">
        <v>25</v>
      </c>
      <c r="B25" s="6" t="str">
        <f>Model!$B$18</f>
      </c>
    </row>
    <row r="26">
      <c r="A26" s="5" t="s">
        <v>7</v>
      </c>
      <c r="B26" s="6" t="str">
        <f>Model!$B$6</f>
      </c>
    </row>
    <row r="27">
      <c r="A27" s="5" t="s">
        <v>26</v>
      </c>
      <c r="B27" s="8" t="str">
        <f>Model!$B$19</f>
      </c>
    </row>
    <row r="29">
      <c r="A29" s="4" t="s">
        <v>27</v>
      </c>
    </row>
    <row r="30">
      <c r="A30" s="5" t="s">
        <v>28</v>
      </c>
      <c r="B30" t="s">
        <v>29</v>
      </c>
    </row>
    <row r="31">
      <c r="A31" s="5" t="s">
        <v>30</v>
      </c>
      <c r="B31" t="s">
        <v>31</v>
      </c>
    </row>
    <row r="32">
      <c r="A32" s="5" t="s">
        <v>32</v>
      </c>
      <c r="B32" t="s">
        <v>33</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44</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34</v>
      </c>
      <c r="B1" s="4" t="s">
        <v>35</v>
      </c>
      <c r="C1" s="4" t="s">
        <v>36</v>
      </c>
    </row>
    <row r="2">
      <c r="A2" t="s">
        <v>37</v>
      </c>
      <c r="B2" t="s">
        <v>38</v>
      </c>
      <c r="C2" t="s">
        <v>39</v>
      </c>
    </row>
    <row r="3">
      <c r="A3" t="s">
        <v>40</v>
      </c>
      <c r="B3" t="s">
        <v>41</v>
      </c>
      <c r="C3" t="s">
        <v>39</v>
      </c>
    </row>
    <row r="4">
      <c r="A4" t="s">
        <v>42</v>
      </c>
      <c r="B4" t="s">
        <v>43</v>
      </c>
      <c r="C4" t="s">
        <v>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