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lease_debt_adjustment">Model!$B$10</definedName>
    <definedName name="implied_equity_value">Model!$B$13</definedName>
    <definedName name="intrinsic_value">Model!$B$14</definedName>
    <definedName name="forward_revenue">Model!$B$8</definedName>
    <definedName name="funded_net_debt">Model!$B$9</definedName>
    <definedName name="enterprise_value">Model!$B$12</definedName>
    <definedName name="margin_of_safety">Model!$B$15</definedName>
    <definedName name="current_price">Model!$B$5</definedName>
    <definedName name="diluted_shares">Model!$B$6</definedName>
    <definedName name="ev_revenue_multiple">Model!$B$7</definedName>
  </definedNames>
  <calcPr calcId="122211" fullCalcOnLoad="true"/>
</workbook>
</file>

<file path=xl/sharedStrings.xml><?xml version="1.0" encoding="utf-8"?>
<sst xmlns="http://schemas.openxmlformats.org/spreadsheetml/2006/main" count="39" uniqueCount="39">
  <si>
    <t>CoreWeave debt-adjusted forward-revenue valuation</t>
  </si>
  <si>
    <t>As of 2026-07-19  ·  Currency: USD  ·  https://modeledge.ai/model/fm_1bf1589c26c309421298dccc7ed7824b</t>
  </si>
  <si>
    <t>Inputs</t>
  </si>
  <si>
    <t>Current share price</t>
  </si>
  <si>
    <t>Fully diluted shares</t>
  </si>
  <si>
    <t>Enterprise value to revenue multiple</t>
  </si>
  <si>
    <t>Forward recognized revenue</t>
  </si>
  <si>
    <t>Funded net debt</t>
  </si>
  <si>
    <t>Debt-like operating lease adjustment</t>
  </si>
  <si>
    <t>Calculations</t>
  </si>
  <si>
    <t>enterprise_value</t>
  </si>
  <si>
    <t>implied_equity_value</t>
  </si>
  <si>
    <t>intrinsic_value</t>
  </si>
  <si>
    <t>margin_of_safety</t>
  </si>
  <si>
    <t>Outputs</t>
  </si>
  <si>
    <t>Implied enterprise value</t>
  </si>
  <si>
    <t>Implied equity value</t>
  </si>
  <si>
    <t>Estimated value per share</t>
  </si>
  <si>
    <t>Upside or downside</t>
  </si>
  <si>
    <t>Scenarios (reference)</t>
  </si>
  <si>
    <t>base</t>
  </si>
  <si>
    <t>diluted_shares = 0.56, ev_revenue_multiple = 4, forward_revenue = 12.5, funded_net_debt = 22.8, lease_debt_adjustment = 5</t>
  </si>
  <si>
    <t>bear</t>
  </si>
  <si>
    <t>diluted_shares = 0.6, ev_revenue_multiple = 3, forward_revenue = 10, funded_net_debt = 28, lease_debt_adjustment = 10</t>
  </si>
  <si>
    <t>bull</t>
  </si>
  <si>
    <t>diluted_shares = 0.53, ev_revenue_multiple = 6, forward_revenue = 14, funded_net_debt = 20, lease_debt_adjustment = 3</t>
  </si>
  <si>
    <t>Claim</t>
  </si>
  <si>
    <t>URL</t>
  </si>
  <si>
    <t>Accessed</t>
  </si>
  <si>
    <t>CoreWeave Q1 2026 revenue backlog debt leases capex and cash flow</t>
  </si>
  <si>
    <t>https://investors.coreweave.com/news/news-details/2026/CoreWeave-Reports-Strong-First-Quarter-2026-Results/</t>
  </si>
  <si>
    <t/>
  </si>
  <si>
    <t>CoreWeave Q1 2026 SEC filing</t>
  </si>
  <si>
    <t>https://s205.q4cdn.com/133937190/files/doc_financials/2026/q1/CoreWeave-1Q26-10-Q.pdf</t>
  </si>
  <si>
    <t>Published forward EV to revenue and EV to EBITDA estimates</t>
  </si>
  <si>
    <t>https://www.marketscreener.com/quote/stock/COREWEAVE-INC-185380761/valuation/</t>
  </si>
  <si>
    <t>Published critique of GPU depreciation debt and covenant risk</t>
  </si>
  <si>
    <t>https://www.kerrisdalecap.com/wp-content/uploads/2025/09/Kerrisdale-CoreWeave.pdf</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</si>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</sst>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0.000"/>
    <numFmt numFmtId="166" formatCode="#,##0.00"/>
    <numFmt numFmtId="167" formatCode="#,##0.0"/>
    <numFmt numFmtId="168"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73.21</v>
      </c>
    </row>
    <row r="6">
      <c r="A6" s="4" t="s">
        <v>4</v>
      </c>
      <c r="B6" s="6">
        <v>0.56</v>
      </c>
    </row>
    <row r="7">
      <c r="A7" s="4" t="s">
        <v>5</v>
      </c>
      <c r="B7">
        <v>4</v>
      </c>
    </row>
    <row r="8">
      <c r="A8" s="4" t="s">
        <v>6</v>
      </c>
      <c r="B8" s="7">
        <v>12.5</v>
      </c>
    </row>
    <row r="9">
      <c r="A9" s="4" t="s">
        <v>7</v>
      </c>
      <c r="B9" s="8">
        <v>22.8</v>
      </c>
    </row>
    <row r="10">
      <c r="A10" s="4" t="s">
        <v>8</v>
      </c>
      <c r="B10" s="8">
        <v>5</v>
      </c>
    </row>
    <row r="11">
      <c r="A11" s="3" t="s">
        <v>9</v>
      </c>
    </row>
    <row r="12">
      <c r="A12" s="4" t="s">
        <v>10</v>
      </c>
      <c r="B12" t="str">
        <f>(Model!$B$8*Model!$B$7)</f>
      </c>
    </row>
    <row r="13">
      <c r="A13" s="4" t="s">
        <v>11</v>
      </c>
      <c r="B13" t="str">
        <f>MAX(((Model!$B$12-Model!$B$9)-Model!$B$10),0)</f>
      </c>
    </row>
    <row r="14">
      <c r="A14" s="4" t="s">
        <v>12</v>
      </c>
      <c r="B14" t="str">
        <f>(Model!$B$13/Model!$B$6)</f>
      </c>
    </row>
    <row r="15">
      <c r="A15" s="4" t="s">
        <v>13</v>
      </c>
      <c r="B15" t="str">
        <f>((Model!$B$14/Model!$B$5)-1)</f>
      </c>
    </row>
    <row r="16">
      <c r="A16" s="3" t="s">
        <v>14</v>
      </c>
    </row>
    <row r="17">
      <c r="A17" s="4" t="s">
        <v>15</v>
      </c>
      <c r="B17" s="8" t="str">
        <f>Model!$B$12</f>
      </c>
    </row>
    <row r="18">
      <c r="A18" s="4" t="s">
        <v>16</v>
      </c>
      <c r="B18" s="8" t="str">
        <f>Model!$B$13</f>
      </c>
    </row>
    <row r="19">
      <c r="A19" s="4" t="s">
        <v>17</v>
      </c>
      <c r="B19" s="5" t="str">
        <f>Model!$B$14</f>
      </c>
    </row>
    <row r="20">
      <c r="A20" s="4" t="s">
        <v>3</v>
      </c>
      <c r="B20" s="5" t="str">
        <f>Model!$B$5</f>
      </c>
    </row>
    <row r="21">
      <c r="A21" s="4" t="s">
        <v>18</v>
      </c>
      <c r="B21" s="9" t="str">
        <f>Model!$B$15</f>
      </c>
    </row>
    <row r="23">
      <c r="A23" s="3" t="s">
        <v>19</v>
      </c>
    </row>
    <row r="24">
      <c r="A24" s="4" t="s">
        <v>20</v>
      </c>
      <c r="B24" t="s">
        <v>21</v>
      </c>
    </row>
    <row r="25">
      <c r="A25" s="4" t="s">
        <v>22</v>
      </c>
      <c r="B25" t="s">
        <v>23</v>
      </c>
    </row>
    <row r="26">
      <c r="A26" s="4" t="s">
        <v>24</v>
      </c>
      <c r="B26" t="s">
        <v>25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26</v>
      </c>
      <c r="B1" s="3" t="s">
        <v>27</v>
      </c>
      <c r="C1" s="3" t="s">
        <v>28</v>
      </c>
    </row>
    <row r="2">
      <c r="A2" t="s">
        <v>29</v>
      </c>
      <c r="B2" t="s">
        <v>30</v>
      </c>
      <c r="C2" t="s">
        <v>31</v>
      </c>
    </row>
    <row r="3">
      <c r="A3" t="s">
        <v>32</v>
      </c>
      <c r="B3" t="s">
        <v>33</v>
      </c>
      <c r="C3" t="s">
        <v>31</v>
      </c>
    </row>
    <row r="4">
      <c r="A4" t="s">
        <v>34</v>
      </c>
      <c r="B4" t="s">
        <v>35</v>
      </c>
      <c r="C4" t="s">
        <v>31</v>
      </c>
    </row>
    <row r="5">
      <c r="A5" t="s">
        <v>36</v>
      </c>
      <c r="B5" t="s">
        <v>37</v>
      </c>
      <c r="C5" t="s">
        <v>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