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ai_infrastructure_option_krw_t">Model!$B$7</definedName>
    <definedName name="core_ev_ebitda_multiple">Model!$B$10</definedName>
    <definedName name="fy2025_operating_income_krw_t">Model!$B$12</definedName>
    <definedName name="net_debt_including_leases_krw_t">Model!$B$14</definedName>
    <definedName name="normalized_da_krw_t">Model!$B$15</definedName>
    <definedName name="q2_2026_operating_income_krw_t">Model!$B$16</definedName>
    <definedName name="anthropic_stake_value_usd_b">Model!$B$24</definedName>
    <definedName name="anthropic_stake_value_krw_t">Model!$B$27</definedName>
    <definedName name="anthropic_total_valuation_usd_b">Model!$B$8</definedName>
    <definedName name="latest_run_rate_weight">Model!$B$13</definedName>
    <definedName name="core_enterprise_value_krw_t">Model!$B$29</definedName>
    <definedName name="equity_value_krw_t">Model!$B$30</definedName>
    <definedName name="fair_value_common_krw">Model!$B$31</definedName>
    <definedName name="fair_value_common_usd">Model!$B$32</definedName>
    <definedName name="upside_pct">Model!$B$34</definedName>
    <definedName name="usd_krw">Model!$B$19</definedName>
    <definedName name="common_shares_per_ads">Model!$B$21</definedName>
    <definedName name="annualized_q2_operating_income_krw_t">Model!$B$23</definedName>
    <definedName name="normalized_ebitda_krw_t">Model!$B$28</definedName>
    <definedName name="fair_value_ads">Model!$B$33</definedName>
    <definedName name="common_shares_m">Model!$B$9</definedName>
    <definedName name="current_ads_price">Model!$B$11</definedName>
    <definedName name="sk_hyper_commitment_krw_t">Model!$B$17</definedName>
    <definedName name="skt_anthropic_ownership_pct">Model!$B$18</definedName>
    <definedName name="net_ai_option_value_krw_t">Model!$B$25</definedName>
    <definedName name="normalized_operating_income_krw_t">Model!$B$26</definedName>
  </definedNames>
  <calcPr calcId="122211" fullCalcOnLoad="true"/>
</workbook>
</file>

<file path=xl/sharedStrings.xml><?xml version="1.0" encoding="utf-8"?>
<sst xmlns="http://schemas.openxmlformats.org/spreadsheetml/2006/main" count="63" uniqueCount="63">
  <si>
    <t>SK Telecom Q2 2026 core and AI infrastructure SOTP valuation</t>
  </si>
  <si>
    <t xml:space="preserve">Sum-of-the-parts valuation for SK Telecom. Core telecom and data infrastructure EBITDA is capitalized, net debt including leases is deducted, and separate AI infrastructure and Anthropic stake values are added. The disclosed SK Hyper equity commitment is deducted explicitly from the gross AI infrastructure option value.
</t>
  </si>
  <si>
    <t>As of 2026-08-05  ·  Currency: USD  ·  https://modeledge.ai/model/fm_1ee2e7e32d63dd229fbaabb1e31461d6</t>
  </si>
  <si>
    <t>FY2026E</t>
  </si>
  <si>
    <t>Inputs</t>
  </si>
  <si>
    <t>Gross AI infrastructure option value</t>
  </si>
  <si>
    <t>Anthropic total valuation</t>
  </si>
  <si>
    <t>Common shares outstanding excluding treasury</t>
  </si>
  <si>
    <t>Core telecom EV/EBITDA multiple</t>
  </si>
  <si>
    <t>Current SKM ADS price</t>
  </si>
  <si>
    <t>FY2025 operating income</t>
  </si>
  <si>
    <t>Weight on annualized Q2 operating income</t>
  </si>
  <si>
    <t>Net debt including leases</t>
  </si>
  <si>
    <t>Normalized depreciation and amortization</t>
  </si>
  <si>
    <t>Q2 2026 operating income</t>
  </si>
  <si>
    <t>SK Hyper equity commitment</t>
  </si>
  <si>
    <t>Estimated SK Telecom Anthropic ownership</t>
  </si>
  <si>
    <t>USD/KRW conversion rate</t>
  </si>
  <si>
    <t>Constants</t>
  </si>
  <si>
    <t>common_shares_per_ads</t>
  </si>
  <si>
    <t>Calculations</t>
  </si>
  <si>
    <t>annualized_q2_operating_income_krw_t</t>
  </si>
  <si>
    <t>anthropic_stake_value_usd_b</t>
  </si>
  <si>
    <t>net_ai_option_value_krw_t</t>
  </si>
  <si>
    <t>normalized_operating_income_krw_t</t>
  </si>
  <si>
    <t>anthropic_stake_value_krw_t</t>
  </si>
  <si>
    <t>normalized_ebitda_krw_t</t>
  </si>
  <si>
    <t>core_enterprise_value_krw_t</t>
  </si>
  <si>
    <t>equity_value_krw_t</t>
  </si>
  <si>
    <t>fair_value_common_krw</t>
  </si>
  <si>
    <t>fair_value_common_usd</t>
  </si>
  <si>
    <t>fair_value_ads</t>
  </si>
  <si>
    <t>upside_pct</t>
  </si>
  <si>
    <t>Outputs</t>
  </si>
  <si>
    <t>Fair value per SKM ADS</t>
  </si>
  <si>
    <t>Upside/downside</t>
  </si>
  <si>
    <t>Normalized EBITDA</t>
  </si>
  <si>
    <t>Core enterprise value</t>
  </si>
  <si>
    <t>Net AI infrastructure option value</t>
  </si>
  <si>
    <t>Anthropic stake value</t>
  </si>
  <si>
    <t>Equity value</t>
  </si>
  <si>
    <t>SOTP valuation bridge</t>
  </si>
  <si>
    <t>Less net debt including leases</t>
  </si>
  <si>
    <t>Fair value per ADS</t>
  </si>
  <si>
    <t>Scenarios (reference)</t>
  </si>
  <si>
    <t>base</t>
  </si>
  <si>
    <t/>
  </si>
  <si>
    <t>bear</t>
  </si>
  <si>
    <t>ai_infrastructure_option_krw_t = 1, anthropic_total_valuation_usd_b = 380, core_ev_ebitda_multiple = 4.7, latest_run_rate_weight = 0.5, net_debt_including_leases_krw_t = 8.8, sk_hyper_commitment_krw_t = 1.5, skt_anthropic_ownership_pct = 0.001, usd_krw = 1420</t>
  </si>
  <si>
    <t>bull</t>
  </si>
  <si>
    <t>ai_infrastructure_option_krw_t = 7, anthropic_total_valuation_usd_b = 5000, core_ev_ebitda_multiple = 6, latest_run_rate_weight = 0.8, net_debt_including_leases_krw_t = 7.6, sk_hyper_commitment_krw_t = 0.75, skt_anthropic_ownership_pct = 0.004, usd_krw = 1325</t>
  </si>
  <si>
    <t>Claim</t>
  </si>
  <si>
    <t>URL</t>
  </si>
  <si>
    <t>Accessed</t>
  </si>
  <si>
    <t>Q2 2026 consolidated revenue was KRW4.3591T and operating income was KRW0.566T, up 5.3% sequentially.</t>
  </si>
  <si>
    <t>https://modeledge.ai/company/SKM/filing/6-K/0001193125-26-333727</t>
  </si>
  <si>
    <t>SK Telecom committed KRW0.75T to SK Hyper, with KRW0.33T expected in 2026, and plans to use strategic investors and project financing for gigawatt-scale expansion.</t>
  </si>
  <si>
    <t>https://modeledge.ai/company/SKM/Transcript/f5c74923bef68a6387f9708e7471db0d</t>
  </si>
  <si>
    <t>Anthropic announced a $65B Series H at a $965B post-money valuation on May 28, 2026.</t>
  </si>
  <si>
    <t>https://www.anthropic.com/news/series-h</t>
  </si>
  <si>
    <t>SK Telecom announced an additional $100M investment in Anthropic; exact post-dilution ownership remains undisclosed.</t>
  </si>
  <si>
    <t>https://www.sktelecom.com/en/press/press_detail.do?idx=1576</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</si>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</sst>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7">
    <numFmt numFmtId="164" formatCode="0.000"/>
    <numFmt numFmtId="165" formatCode="#,##0"/>
    <numFmt numFmtId="166" formatCode="#,##0.000"/>
    <numFmt numFmtId="167" formatCode="&quot;$&quot;0.00"/>
    <numFmt numFmtId="168" formatCode="0.0%"/>
    <numFmt numFmtId="169" formatCode="0.000%"/>
    <numFmt numFmtId="170" formatCode="&quot;$&quot;#,##0.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3">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xf numFmtId="168" fontId="0" fillId="0" borderId="0" xfId="0" applyNumberFormat="true" applyAlignment="false">
      <alignment/>
    </xf>
    <xf numFmtId="169" fontId="0" fillId="0" borderId="0" xfId="0" applyNumberFormat="true" applyAlignment="false">
      <alignment/>
    </xf>
    <xf numFmtId="170"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2" min="2" width="13"/>
  </cols>
  <sheetData>
    <row r="1">
      <c r="A1" s="1" t="s">
        <v>0</v>
      </c>
    </row>
    <row r="2">
      <c r="A2" t="s">
        <v>1</v>
      </c>
    </row>
    <row r="3">
      <c r="A3" s="2" t="s">
        <v>2</v>
      </c>
    </row>
    <row r="5">
      <c r="B5" s="3" t="s">
        <v>3</v>
      </c>
    </row>
    <row r="6">
      <c r="A6" s="4" t="s">
        <v>4</v>
      </c>
    </row>
    <row r="7">
      <c r="A7" s="5" t="s">
        <v>5</v>
      </c>
      <c r="B7" s="6">
        <v>4</v>
      </c>
    </row>
    <row r="8">
      <c r="A8" s="5" t="s">
        <v>6</v>
      </c>
      <c r="B8" s="7">
        <v>965</v>
      </c>
    </row>
    <row r="9">
      <c r="A9" s="5" t="s">
        <v>7</v>
      </c>
      <c r="B9" s="8">
        <v>212.982275</v>
      </c>
    </row>
    <row r="10">
      <c r="A10" s="5" t="s">
        <v>8</v>
      </c>
      <c r="B10">
        <v>5.25</v>
      </c>
    </row>
    <row r="11">
      <c r="A11" s="5" t="s">
        <v>9</v>
      </c>
      <c r="B11" s="9">
        <v>35.495</v>
      </c>
    </row>
    <row r="12">
      <c r="A12" s="5" t="s">
        <v>10</v>
      </c>
      <c r="B12" s="6">
        <v>1.048501</v>
      </c>
    </row>
    <row r="13">
      <c r="A13" s="5" t="s">
        <v>11</v>
      </c>
      <c r="B13" s="10">
        <v>0.65</v>
      </c>
    </row>
    <row r="14">
      <c r="A14" s="5" t="s">
        <v>12</v>
      </c>
      <c r="B14" s="6">
        <v>8.4</v>
      </c>
    </row>
    <row r="15">
      <c r="A15" s="5" t="s">
        <v>13</v>
      </c>
      <c r="B15" s="6">
        <v>3.45</v>
      </c>
    </row>
    <row r="16">
      <c r="A16" s="5" t="s">
        <v>14</v>
      </c>
      <c r="B16" s="6">
        <v>0.566</v>
      </c>
    </row>
    <row r="17">
      <c r="A17" s="5" t="s">
        <v>15</v>
      </c>
      <c r="B17" s="6">
        <v>0.75</v>
      </c>
    </row>
    <row r="18">
      <c r="A18" s="5" t="s">
        <v>16</v>
      </c>
      <c r="B18" s="11">
        <v>0.003</v>
      </c>
    </row>
    <row r="19">
      <c r="A19" s="5" t="s">
        <v>17</v>
      </c>
      <c r="B19" s="7">
        <v>1380</v>
      </c>
    </row>
    <row r="20">
      <c r="A20" s="4" t="s">
        <v>18</v>
      </c>
    </row>
    <row r="21">
      <c r="A21" s="5" t="s">
        <v>19</v>
      </c>
      <c r="B21">
        <v>0.5555555556</v>
      </c>
    </row>
    <row r="22">
      <c r="A22" s="4" t="s">
        <v>20</v>
      </c>
    </row>
    <row r="23">
      <c r="A23" s="5" t="s">
        <v>21</v>
      </c>
      <c r="B23" t="str">
        <f>(Model!$B$16*4)</f>
      </c>
    </row>
    <row r="24">
      <c r="A24" s="5" t="s">
        <v>22</v>
      </c>
      <c r="B24" t="str">
        <f>(Model!$B$8*Model!$B$18)</f>
      </c>
    </row>
    <row r="25">
      <c r="A25" s="5" t="s">
        <v>23</v>
      </c>
      <c r="B25" t="str">
        <f>(Model!$B$7-Model!$B$17)</f>
      </c>
    </row>
    <row r="26">
      <c r="A26" s="5" t="s">
        <v>24</v>
      </c>
      <c r="B26" t="str">
        <f>((Model!$B$12*(1-Model!$B$13))+(Model!$B$23*Model!$B$13))</f>
      </c>
    </row>
    <row r="27">
      <c r="A27" s="5" t="s">
        <v>25</v>
      </c>
      <c r="B27" t="str">
        <f>((Model!$B$24*Model!$B$19)/1000)</f>
      </c>
    </row>
    <row r="28">
      <c r="A28" s="5" t="s">
        <v>26</v>
      </c>
      <c r="B28" t="str">
        <f>(Model!$B$26+Model!$B$15)</f>
      </c>
    </row>
    <row r="29">
      <c r="A29" s="5" t="s">
        <v>27</v>
      </c>
      <c r="B29" t="str">
        <f>(Model!$B$28*Model!$B$10)</f>
      </c>
    </row>
    <row r="30">
      <c r="A30" s="5" t="s">
        <v>28</v>
      </c>
      <c r="B30" t="str">
        <f>MAX(0,(((Model!$B$29-Model!$B$14)+Model!$B$25)+Model!$B$27))</f>
      </c>
    </row>
    <row r="31">
      <c r="A31" s="5" t="s">
        <v>29</v>
      </c>
      <c r="B31" t="str">
        <f>((Model!$B$30*1000000)/Model!$B$9)</f>
      </c>
    </row>
    <row r="32">
      <c r="A32" s="5" t="s">
        <v>30</v>
      </c>
      <c r="B32" t="str">
        <f>(Model!$B$31/Model!$B$19)</f>
      </c>
    </row>
    <row r="33">
      <c r="A33" s="5" t="s">
        <v>31</v>
      </c>
      <c r="B33" t="str">
        <f>(Model!$B$32*Model!$B$21)</f>
      </c>
    </row>
    <row r="34">
      <c r="A34" s="5" t="s">
        <v>32</v>
      </c>
      <c r="B34" t="str">
        <f>((Model!$B$33/Model!$B$11)-1)</f>
      </c>
    </row>
    <row r="35">
      <c r="A35" s="4" t="s">
        <v>33</v>
      </c>
    </row>
    <row r="36">
      <c r="A36" s="5" t="s">
        <v>34</v>
      </c>
      <c r="B36" s="9" t="str">
        <f>Model!$B$33</f>
      </c>
    </row>
    <row r="37">
      <c r="A37" s="5" t="s">
        <v>35</v>
      </c>
      <c r="B37" s="10" t="str">
        <f>Model!$B$34</f>
      </c>
    </row>
    <row r="38">
      <c r="A38" s="5" t="s">
        <v>36</v>
      </c>
      <c r="B38" s="6" t="str">
        <f>Model!$B$28</f>
      </c>
    </row>
    <row r="39">
      <c r="A39" s="5" t="s">
        <v>37</v>
      </c>
      <c r="B39" s="6" t="str">
        <f>Model!$B$29</f>
      </c>
    </row>
    <row r="40">
      <c r="A40" s="5" t="s">
        <v>38</v>
      </c>
      <c r="B40" s="6" t="str">
        <f>Model!$B$25</f>
      </c>
    </row>
    <row r="41">
      <c r="A41" s="5" t="s">
        <v>39</v>
      </c>
      <c r="B41" s="12" t="str">
        <f>Model!$B$24</f>
      </c>
    </row>
    <row r="42">
      <c r="A42" s="5" t="s">
        <v>40</v>
      </c>
      <c r="B42" s="6" t="str">
        <f>Model!$B$30</f>
      </c>
    </row>
    <row r="44">
      <c r="A44" s="4" t="s">
        <v>41</v>
      </c>
    </row>
    <row r="45">
      <c r="B45" s="3" t="s">
        <v>3</v>
      </c>
    </row>
    <row r="46">
      <c r="A46" s="5" t="s">
        <v>10</v>
      </c>
      <c r="B46" s="6" t="str">
        <f>Model!$B$12</f>
      </c>
    </row>
    <row r="47">
      <c r="A47" s="5" t="s">
        <v>14</v>
      </c>
      <c r="B47" s="6" t="str">
        <f>Model!$B$16</f>
      </c>
    </row>
    <row r="48">
      <c r="A48" s="5" t="s">
        <v>36</v>
      </c>
      <c r="B48" s="6" t="str">
        <f>Model!$B$28</f>
      </c>
    </row>
    <row r="49">
      <c r="A49" s="5" t="s">
        <v>37</v>
      </c>
      <c r="B49" s="6" t="str">
        <f>Model!$B$29</f>
      </c>
    </row>
    <row r="50">
      <c r="A50" s="5" t="s">
        <v>42</v>
      </c>
      <c r="B50" s="6" t="str">
        <f>(0-Model!$B$14)</f>
      </c>
    </row>
    <row r="51">
      <c r="A51" s="5" t="s">
        <v>38</v>
      </c>
      <c r="B51" s="6" t="str">
        <f>Model!$B$25</f>
      </c>
    </row>
    <row r="52">
      <c r="A52" s="5" t="s">
        <v>39</v>
      </c>
      <c r="B52" s="6" t="str">
        <f>Model!$B$27</f>
      </c>
    </row>
    <row r="53">
      <c r="A53" s="5" t="s">
        <v>40</v>
      </c>
      <c r="B53" s="6" t="str">
        <f>Model!$B$30</f>
      </c>
    </row>
    <row r="54">
      <c r="A54" s="5" t="s">
        <v>43</v>
      </c>
      <c r="B54" s="9" t="str">
        <f>Model!$B$33</f>
      </c>
    </row>
    <row r="56">
      <c r="A56" s="4" t="s">
        <v>44</v>
      </c>
    </row>
    <row r="57">
      <c r="A57" s="5" t="s">
        <v>45</v>
      </c>
      <c r="B57" t="s">
        <v>46</v>
      </c>
    </row>
    <row r="58">
      <c r="A58" s="5" t="s">
        <v>47</v>
      </c>
      <c r="B58" t="s">
        <v>48</v>
      </c>
    </row>
    <row r="59">
      <c r="A59" s="5" t="s">
        <v>49</v>
      </c>
      <c r="B59" t="s">
        <v>50</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62</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51</v>
      </c>
      <c r="B1" s="4" t="s">
        <v>52</v>
      </c>
      <c r="C1" s="4" t="s">
        <v>53</v>
      </c>
    </row>
    <row r="2">
      <c r="A2" t="s">
        <v>54</v>
      </c>
      <c r="B2" t="s">
        <v>55</v>
      </c>
      <c r="C2" t="s">
        <v>46</v>
      </c>
    </row>
    <row r="3">
      <c r="A3" t="s">
        <v>56</v>
      </c>
      <c r="B3" t="s">
        <v>57</v>
      </c>
      <c r="C3" t="s">
        <v>46</v>
      </c>
    </row>
    <row r="4">
      <c r="A4" t="s">
        <v>58</v>
      </c>
      <c r="B4" t="s">
        <v>59</v>
      </c>
      <c r="C4" t="s">
        <v>46</v>
      </c>
    </row>
    <row r="5">
      <c r="A5" t="s">
        <v>60</v>
      </c>
      <c r="B5" t="s">
        <v>61</v>
      </c>
      <c r="C5" t="s">
        <v>46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