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diluted_shares_mil">Model!$B$10</definedName>
    <definedName name="fcf_guidance_mil">Model!$B$11</definedName>
    <definedName name="other_strategic_investments_mil">Model!$B$13</definedName>
    <definedName name="business_fcf_mil">Model!$B$17</definedName>
    <definedName name="fair_value">Model!$B$21</definedName>
    <definedName name="upside">Model!$B$22</definedName>
    <definedName name="anthropic_total_valuation_mil">Model!$B$7</definedName>
    <definedName name="cash_and_marketable_securities_mil">Model!$B$8</definedName>
    <definedName name="current_price">Model!$B$9</definedName>
    <definedName name="anthropic_value_mil">Model!$B$16</definedName>
    <definedName name="after_tax_interest_income_mil">Model!$B$6</definedName>
    <definedName name="fcf_yield">Model!$B$12</definedName>
    <definedName name="non_operating_assets_mil">Model!$B$18</definedName>
    <definedName name="operating_business_value_mil">Model!$B$19</definedName>
    <definedName name="zoom_anthropic_stake_pct">Model!$B$14</definedName>
    <definedName name="equity_value_mil">Model!$B$20</definedName>
  </definedNames>
  <calcPr calcId="122211" fullCalcOnLoad="true"/>
</workbook>
</file>

<file path=xl/sharedStrings.xml><?xml version="1.0" encoding="utf-8"?>
<sst xmlns="http://schemas.openxmlformats.org/spreadsheetml/2006/main" count="52" uniqueCount="52">
  <si>
    <t>Zoom Communications SOTP FCF Yield Valuation</t>
  </si>
  <si>
    <t xml:space="preserve">Sum-of-the-parts valuation for Zoom Communications as of June 15, 2026. The operating business is valued by capitalizing FY2027 free cash flow guidance after an estimated after-tax interest-income haircut, so cash and marketable securities are not double counted. Non-operating assets are then added separately: cash and marketable securities, the Anthropic preferred stock stake calculated from Anthropic total equity value multiplied by Zoom's inferred ownership percentage, and other strategic investments at carrying value. The model assumes no debt adjustment and gives no credit for future share repurchases.
</t>
  </si>
  <si>
    <t>As of 2026-06-15  ·  Currency: USD  ·  https://modeledge.ai/model/fm_2c56d24204c0250464b3b886d791851a</t>
  </si>
  <si>
    <t>Inputs</t>
  </si>
  <si>
    <t>After-tax interest income haircut</t>
  </si>
  <si>
    <t>Anthropic total valuation</t>
  </si>
  <si>
    <t>Cash and marketable securities</t>
  </si>
  <si>
    <t>Current ZM price</t>
  </si>
  <si>
    <t>Diluted shares</t>
  </si>
  <si>
    <t>FY2027 FCF guidance</t>
  </si>
  <si>
    <t>Target FCF yield</t>
  </si>
  <si>
    <t>Other strategic investments</t>
  </si>
  <si>
    <t>Zoom stake in Anthropic</t>
  </si>
  <si>
    <t>Calculations</t>
  </si>
  <si>
    <t>anthropic_value_mil</t>
  </si>
  <si>
    <t>business_fcf_mil</t>
  </si>
  <si>
    <t>non_operating_assets_mil</t>
  </si>
  <si>
    <t>operating_business_value_mil</t>
  </si>
  <si>
    <t>equity_value_mil</t>
  </si>
  <si>
    <t>fair_value</t>
  </si>
  <si>
    <t>upside</t>
  </si>
  <si>
    <t>Outputs</t>
  </si>
  <si>
    <t>Fair value</t>
  </si>
  <si>
    <t>Upside/downside</t>
  </si>
  <si>
    <t>Operating business value ($M)</t>
  </si>
  <si>
    <t>Interest-adjusted FCF ($M)</t>
  </si>
  <si>
    <t>Anthropic total valuation ($M)</t>
  </si>
  <si>
    <t>Zoom Anthropic stake %</t>
  </si>
  <si>
    <t>Anthropic stake value ($M)</t>
  </si>
  <si>
    <t>Scenarios (reference)</t>
  </si>
  <si>
    <t>base</t>
  </si>
  <si>
    <t/>
  </si>
  <si>
    <t>bear</t>
  </si>
  <si>
    <t>after_tax_interest_income_mil = 250, anthropic_total_valuation_mil = 380000, cash_and_marketable_securities_mil = 7400, diluted_shares_mil = 304, fcf_guidance_mil = 1650, fcf_yield = 0.08, other_strategic_investments_mil = 450, zoom_anthropic_stake_pct = 0.003334</t>
  </si>
  <si>
    <t>bull</t>
  </si>
  <si>
    <t>after_tax_interest_income_mil = 190, anthropic_total_valuation_mil = 5000000, cash_and_marketable_securities_mil = 7900, diluted_shares_mil = 304, fcf_guidance_mil = 1800, fcf_yield = 0.05, other_strategic_investments_mil = 750, zoom_anthropic_stake_pct = 0.003334</t>
  </si>
  <si>
    <t>Claim</t>
  </si>
  <si>
    <t>URL</t>
  </si>
  <si>
    <t>Accessed</t>
  </si>
  <si>
    <t>ZM Hawk last price was $85.9656 on 2026-06-23 after refresh.</t>
  </si>
  <si>
    <t>modeledge-2://ManageHawkValuation/list_hawks?ticker=ZM</t>
  </si>
  <si>
    <t>2026-06-23</t>
  </si>
  <si>
    <t>Zoom FY2027 guidance after Q1: revenue $5.080-$5.090B, non-GAAP operating income $2.065-$2.075B, free cash flow $1.700-$1.740B, and about 304M diluted shares.</t>
  </si>
  <si>
    <t>modeledge-2://filings/158552126000069/EX-99.1</t>
  </si>
  <si>
    <t>2026-06-15</t>
  </si>
  <si>
    <t>As of April 30, 2026, Zoom had $890.9M cash and $6.830B marketable securities, or $7.721B total.</t>
  </si>
  <si>
    <t>modeledge-2://filings/158552126000071/10-Q</t>
  </si>
  <si>
    <t>Zoom's privately held equity and debt securities totaled $1.876B at April 30, 2026, including $1.267B related to Anthropic preferred stock.</t>
  </si>
  <si>
    <t>Zoom's Anthropic stake percentage is inferred as $1.2669B divided by Anthropic's $380B February 2026 financing valuation, or about 0.333%.</t>
  </si>
  <si>
    <t>Anthropic announced a $65B Series H at a $965B post-money valuation on May 28, 2026.</t>
  </si>
  <si>
    <t>https://www.anthropic.com/news/series-h</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</si>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</sst>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0"/>
    <numFmt numFmtId="165" formatCode="&quot;$&quot;0.00"/>
    <numFmt numFmtId="166" formatCode="0.0%"/>
    <numFmt numFmtId="167" formatCode="0.0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0" fontId="3"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s="5">
        <v>215</v>
      </c>
    </row>
    <row r="7">
      <c r="A7" s="4" t="s">
        <v>5</v>
      </c>
      <c r="B7" s="5">
        <v>965000</v>
      </c>
    </row>
    <row r="8">
      <c r="A8" s="4" t="s">
        <v>6</v>
      </c>
      <c r="B8" s="5">
        <v>7720.9</v>
      </c>
    </row>
    <row r="9">
      <c r="A9" s="4" t="s">
        <v>7</v>
      </c>
      <c r="B9" s="6">
        <v>85.9656</v>
      </c>
    </row>
    <row r="10">
      <c r="A10" s="4" t="s">
        <v>8</v>
      </c>
      <c r="B10" s="5">
        <v>304</v>
      </c>
    </row>
    <row r="11">
      <c r="A11" s="4" t="s">
        <v>9</v>
      </c>
      <c r="B11" s="5">
        <v>1720</v>
      </c>
    </row>
    <row r="12">
      <c r="A12" s="4" t="s">
        <v>10</v>
      </c>
      <c r="B12" s="7">
        <v>0.06</v>
      </c>
    </row>
    <row r="13">
      <c r="A13" s="4" t="s">
        <v>11</v>
      </c>
      <c r="B13" s="5">
        <v>609.5</v>
      </c>
    </row>
    <row r="14">
      <c r="A14" s="4" t="s">
        <v>12</v>
      </c>
      <c r="B14" s="8">
        <v>0.0033339473684210526</v>
      </c>
    </row>
    <row r="15">
      <c r="A15" s="3" t="s">
        <v>13</v>
      </c>
    </row>
    <row r="16">
      <c r="A16" s="4" t="s">
        <v>14</v>
      </c>
      <c r="B16" t="str">
        <f>(Model!$B$7*Model!$B$14)</f>
      </c>
    </row>
    <row r="17">
      <c r="A17" s="4" t="s">
        <v>15</v>
      </c>
      <c r="B17" t="str">
        <f>MAX((Model!$B$11-Model!$B$6),0)</f>
      </c>
    </row>
    <row r="18">
      <c r="A18" s="4" t="s">
        <v>16</v>
      </c>
      <c r="B18" t="str">
        <f>((Model!$B$8+Model!$B$16)+Model!$B$13)</f>
      </c>
    </row>
    <row r="19">
      <c r="A19" s="4" t="s">
        <v>17</v>
      </c>
      <c r="B19" t="str">
        <f>(Model!$B$17/Model!$B$12)</f>
      </c>
    </row>
    <row r="20">
      <c r="A20" s="4" t="s">
        <v>18</v>
      </c>
      <c r="B20" t="str">
        <f>(Model!$B$19+Model!$B$18)</f>
      </c>
    </row>
    <row r="21">
      <c r="A21" s="4" t="s">
        <v>19</v>
      </c>
      <c r="B21" t="str">
        <f>(Model!$B$20/Model!$B$10)</f>
      </c>
    </row>
    <row r="22">
      <c r="A22" s="4" t="s">
        <v>20</v>
      </c>
      <c r="B22" t="str">
        <f>((Model!$B$21/Model!$B$9)-1)</f>
      </c>
    </row>
    <row r="23">
      <c r="A23" s="3" t="s">
        <v>21</v>
      </c>
    </row>
    <row r="24">
      <c r="A24" s="9" t="s">
        <v>22</v>
      </c>
      <c r="B24" s="6" t="str">
        <f>Model!$B$21</f>
      </c>
    </row>
    <row r="25">
      <c r="A25" s="9" t="s">
        <v>23</v>
      </c>
      <c r="B25" s="7" t="str">
        <f>Model!$B$22</f>
      </c>
    </row>
    <row r="26">
      <c r="A26" s="4" t="s">
        <v>24</v>
      </c>
      <c r="B26" s="5" t="str">
        <f>Model!$B$19</f>
      </c>
    </row>
    <row r="27">
      <c r="A27" s="4" t="s">
        <v>25</v>
      </c>
      <c r="B27" s="5" t="str">
        <f>Model!$B$17</f>
      </c>
    </row>
    <row r="28">
      <c r="A28" s="4" t="s">
        <v>26</v>
      </c>
      <c r="B28" s="5" t="str">
        <f>Model!$B$7</f>
      </c>
    </row>
    <row r="29">
      <c r="A29" s="4" t="s">
        <v>27</v>
      </c>
      <c r="B29" s="8" t="str">
        <f>Model!$B$14</f>
      </c>
    </row>
    <row r="30">
      <c r="A30" s="4" t="s">
        <v>28</v>
      </c>
      <c r="B30" s="5" t="str">
        <f>Model!$B$16</f>
      </c>
    </row>
    <row r="31">
      <c r="A31" s="4" t="s">
        <v>10</v>
      </c>
      <c r="B31" s="7" t="str">
        <f>Model!$B$12</f>
      </c>
    </row>
    <row r="33">
      <c r="A33" s="3" t="s">
        <v>29</v>
      </c>
    </row>
    <row r="34">
      <c r="A34" s="4" t="s">
        <v>30</v>
      </c>
      <c r="B34" t="s">
        <v>31</v>
      </c>
    </row>
    <row r="35">
      <c r="A35" s="4" t="s">
        <v>32</v>
      </c>
      <c r="B35" t="s">
        <v>33</v>
      </c>
    </row>
    <row r="36">
      <c r="A36" s="4" t="s">
        <v>34</v>
      </c>
      <c r="B36" t="s">
        <v>35</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51</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36</v>
      </c>
      <c r="B1" s="3" t="s">
        <v>37</v>
      </c>
      <c r="C1" s="3" t="s">
        <v>38</v>
      </c>
    </row>
    <row r="2">
      <c r="A2" t="s">
        <v>39</v>
      </c>
      <c r="B2" t="s">
        <v>40</v>
      </c>
      <c r="C2" t="s">
        <v>41</v>
      </c>
    </row>
    <row r="3">
      <c r="A3" t="s">
        <v>42</v>
      </c>
      <c r="B3" t="s">
        <v>43</v>
      </c>
      <c r="C3" t="s">
        <v>44</v>
      </c>
    </row>
    <row r="4">
      <c r="A4" t="s">
        <v>45</v>
      </c>
      <c r="B4" t="s">
        <v>46</v>
      </c>
      <c r="C4" t="s">
        <v>44</v>
      </c>
    </row>
    <row r="5">
      <c r="A5" t="s">
        <v>47</v>
      </c>
      <c r="B5" t="s">
        <v>46</v>
      </c>
      <c r="C5" t="s">
        <v>44</v>
      </c>
    </row>
    <row r="6">
      <c r="A6" t="s">
        <v>48</v>
      </c>
      <c r="B6" t="s">
        <v>46</v>
      </c>
      <c r="C6" t="s">
        <v>44</v>
      </c>
    </row>
    <row r="7">
      <c r="A7" t="s">
        <v>49</v>
      </c>
      <c r="B7" t="s">
        <v>50</v>
      </c>
      <c r="C7"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