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projected_eps">Model!$B$14</definedName>
    <definedName name="intrinsic_value">Model!$B$15</definedName>
    <definedName name="earnings_growth">Model!$B$8</definedName>
    <definedName name="projection_years">Model!$B$12</definedName>
    <definedName name="implied_equity_value">Model!$B$16</definedName>
    <definedName name="margin_of_safety">Model!$B$17</definedName>
    <definedName name="adr_count">Model!$B$6</definedName>
    <definedName name="current_price">Model!$B$7</definedName>
    <definedName name="earnings_multiple">Model!$B$9</definedName>
    <definedName name="normalized_eps">Model!$B$10</definedName>
  </definedNames>
  <calcPr calcId="122211" fullCalcOnLoad="true"/>
</workbook>
</file>

<file path=xl/sharedStrings.xml><?xml version="1.0" encoding="utf-8"?>
<sst xmlns="http://schemas.openxmlformats.org/spreadsheetml/2006/main" count="46" uniqueCount="46">
  <si>
    <t>TSMC ADR conservative earning-power valuation</t>
  </si>
  <si>
    <t>As of 2026-07-19  ·  Currency: USD  ·  https://modeledge.ai/model/fm_2d8eff565be042c1b8cd52b0d8d4702e</t>
  </si>
  <si>
    <t>FY2026E</t>
  </si>
  <si>
    <t>FY2027E</t>
  </si>
  <si>
    <t>FY2028E</t>
  </si>
  <si>
    <t>FY2029E</t>
  </si>
  <si>
    <t>Inputs</t>
  </si>
  <si>
    <t>Equivalent ADR count</t>
  </si>
  <si>
    <t>Current ADR price</t>
  </si>
  <si>
    <t>Annual normalized ADR EPS growth</t>
  </si>
  <si>
    <t>Fourth-year ADR earnings multiple</t>
  </si>
  <si>
    <t>Current normalized ADR EPS</t>
  </si>
  <si>
    <t>Constants</t>
  </si>
  <si>
    <t>projection_years</t>
  </si>
  <si>
    <t>Calculations</t>
  </si>
  <si>
    <t>projected_eps</t>
  </si>
  <si>
    <t>intrinsic_value</t>
  </si>
  <si>
    <t>implied_equity_value</t>
  </si>
  <si>
    <t>margin_of_safety</t>
  </si>
  <si>
    <t>Outputs</t>
  </si>
  <si>
    <t>Fourth-year normalized ADR EPS</t>
  </si>
  <si>
    <t>Estimated value per ADR</t>
  </si>
  <si>
    <t>Implied equity value</t>
  </si>
  <si>
    <t>Upside or downside</t>
  </si>
  <si>
    <t>Scenarios (reference)</t>
  </si>
  <si>
    <t>base</t>
  </si>
  <si>
    <t>earnings_growth = 0.1, earnings_multiple = 16, normalized_eps = 14</t>
  </si>
  <si>
    <t>bear</t>
  </si>
  <si>
    <t>earnings_growth = 0.05, earnings_multiple = 14, normalized_eps = 10.5</t>
  </si>
  <si>
    <t>bull</t>
  </si>
  <si>
    <t>earnings_growth = 0.15, earnings_multiple = 18, normalized_eps = 15</t>
  </si>
  <si>
    <t>Claim</t>
  </si>
  <si>
    <t>URL</t>
  </si>
  <si>
    <t>Accessed</t>
  </si>
  <si>
    <t>TSMC 2025 annual results and ordinary-share EPS</t>
  </si>
  <si>
    <t>https://investor.tsmc.com/static/annualReports/2025/english/pdf/2025_tsmc_ar_e_ch1.pdf</t>
  </si>
  <si>
    <t/>
  </si>
  <si>
    <t>TSMC 2025 Form 20-F</t>
  </si>
  <si>
    <t>https://www.sec.gov/Archives/edgar/data/1046179/000162828026025362/tsm-20251231.htm</t>
  </si>
  <si>
    <t>TSMC Q2 2026 results and Q3 guidance</t>
  </si>
  <si>
    <t>https://investor.tsmc.com/english/quarterly-results/2026/q2</t>
  </si>
  <si>
    <t>Published DCF valuation cross-check</t>
  </si>
  <si>
    <t>https://minivaluator.com/dcf/TSM</t>
  </si>
  <si>
    <t>Published forward earnings and geopolitical-risk framing</t>
  </si>
  <si>
    <t>https://moneyweek.com/investments/tech-stocks/buy-the-ammo-makers-how-to-find-value-in-the-ai-wars</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</si>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</sst>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00"/>
    <numFmt numFmtId="165" formatCode="&quot;$&quot;0.00"/>
    <numFmt numFmtId="166" formatCode="0.0%"/>
    <numFmt numFmtId="167" formatCode="#,##0.0"/>
  </numFmts>
  <fonts count="6">
    <font>
      <name val="Calibri"/>
      <family val="2"/>
      <color theme="1"/>
      <sz val="11"/>
    </font>
    <font>
      <family val="2"/>
      <b val="1"/>
      <color/>
      <sz val="14"/>
    </font>
    <font>
      <family val="2"/>
      <color rgb="FF808080"/>
      <sz val="10"/>
    </font>
    <font>
      <family val="2"/>
      <b val="1"/>
      <color/>
      <sz val="10"/>
    </font>
    <font>
      <family val="2"/>
      <b val="1"/>
      <color/>
    </font>
    <font>
      <family val="2"/>
      <color/>
      <sz val="11"/>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0" borderId="1" xfId="0" applyFont="true" applyBorder="true" applyAlignment="true">
      <alignment horizontal="right"/>
    </xf>
    <xf numFmtId="0" fontId="4" fillId="2" borderId="0" xfId="0" applyFont="true" applyFill="true" applyAlignment="false">
      <alignment/>
    </xf>
    <xf numFmtId="0" fontId="5"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5" min="2" width="13"/>
  </cols>
  <sheetData>
    <row r="1">
      <c r="A1" s="1" t="s">
        <v>0</v>
      </c>
    </row>
    <row r="2">
      <c r="A2" s="2" t="s">
        <v>1</v>
      </c>
    </row>
    <row r="4">
      <c r="B4" s="3" t="s">
        <v>2</v>
      </c>
      <c r="C4" s="3" t="s">
        <v>3</v>
      </c>
      <c r="D4" s="3" t="s">
        <v>4</v>
      </c>
      <c r="E4" s="3" t="s">
        <v>5</v>
      </c>
    </row>
    <row r="5">
      <c r="A5" s="4" t="s">
        <v>6</v>
      </c>
    </row>
    <row r="6">
      <c r="A6" s="5" t="s">
        <v>7</v>
      </c>
      <c r="B6" s="6">
        <v>5.19</v>
      </c>
    </row>
    <row r="7">
      <c r="A7" s="5" t="s">
        <v>8</v>
      </c>
      <c r="B7" s="7">
        <v>398.37</v>
      </c>
    </row>
    <row r="8">
      <c r="A8" s="5" t="s">
        <v>9</v>
      </c>
      <c r="B8" s="8">
        <v>0.1</v>
      </c>
    </row>
    <row r="9">
      <c r="A9" s="5" t="s">
        <v>10</v>
      </c>
      <c r="B9">
        <v>16</v>
      </c>
    </row>
    <row r="10">
      <c r="A10" s="5" t="s">
        <v>11</v>
      </c>
      <c r="B10" s="7">
        <v>14</v>
      </c>
    </row>
    <row r="11">
      <c r="A11" s="4" t="s">
        <v>12</v>
      </c>
    </row>
    <row r="12">
      <c r="A12" s="5" t="s">
        <v>13</v>
      </c>
      <c r="B12">
        <v>4</v>
      </c>
    </row>
    <row r="13">
      <c r="A13" s="4" t="s">
        <v>14</v>
      </c>
    </row>
    <row r="14">
      <c r="A14" s="5" t="s">
        <v>15</v>
      </c>
      <c r="B14" t="str">
        <f>(Model!$B$10*((1+Model!$B$8)^Model!$B$12))</f>
      </c>
    </row>
    <row r="15">
      <c r="A15" s="5" t="s">
        <v>16</v>
      </c>
      <c r="B15" t="str">
        <f>(Model!$B$14*Model!$B$9)</f>
      </c>
    </row>
    <row r="16">
      <c r="A16" s="5" t="s">
        <v>17</v>
      </c>
      <c r="B16" t="str">
        <f>(Model!$B$15*Model!$B$6)</f>
      </c>
    </row>
    <row r="17">
      <c r="A17" s="5" t="s">
        <v>18</v>
      </c>
      <c r="B17" t="str">
        <f>((Model!$B$15/Model!$B$7)-1)</f>
      </c>
    </row>
    <row r="18">
      <c r="A18" s="4" t="s">
        <v>19</v>
      </c>
    </row>
    <row r="19">
      <c r="A19" s="5" t="s">
        <v>11</v>
      </c>
      <c r="B19" s="7" t="str">
        <f>Model!$B$10</f>
      </c>
    </row>
    <row r="20">
      <c r="A20" s="5" t="s">
        <v>20</v>
      </c>
      <c r="B20" s="7" t="str">
        <f>Model!$B$14</f>
      </c>
    </row>
    <row r="21">
      <c r="A21" s="5" t="s">
        <v>21</v>
      </c>
      <c r="B21" s="7" t="str">
        <f>Model!$B$15</f>
      </c>
    </row>
    <row r="22">
      <c r="A22" s="5" t="s">
        <v>22</v>
      </c>
      <c r="B22" s="9" t="str">
        <f>Model!$B$16</f>
      </c>
    </row>
    <row r="23">
      <c r="A23" s="5" t="s">
        <v>8</v>
      </c>
      <c r="B23" s="7" t="str">
        <f>Model!$B$7</f>
      </c>
    </row>
    <row r="24">
      <c r="A24" s="5" t="s">
        <v>23</v>
      </c>
      <c r="B24" s="8" t="str">
        <f>Model!$B$17</f>
      </c>
    </row>
    <row r="26">
      <c r="A26" s="4" t="s">
        <v>24</v>
      </c>
    </row>
    <row r="27">
      <c r="A27" s="5" t="s">
        <v>25</v>
      </c>
      <c r="B27" t="s">
        <v>26</v>
      </c>
    </row>
    <row r="28">
      <c r="A28" s="5" t="s">
        <v>27</v>
      </c>
      <c r="B28" t="s">
        <v>28</v>
      </c>
    </row>
    <row r="29">
      <c r="A29" s="5" t="s">
        <v>29</v>
      </c>
      <c r="B29" t="s">
        <v>30</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45</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4" t="s">
        <v>31</v>
      </c>
      <c r="B1" s="4" t="s">
        <v>32</v>
      </c>
      <c r="C1" s="4" t="s">
        <v>33</v>
      </c>
    </row>
    <row r="2">
      <c r="A2" t="s">
        <v>34</v>
      </c>
      <c r="B2" t="s">
        <v>35</v>
      </c>
      <c r="C2" t="s">
        <v>36</v>
      </c>
    </row>
    <row r="3">
      <c r="A3" t="s">
        <v>37</v>
      </c>
      <c r="B3" t="s">
        <v>38</v>
      </c>
      <c r="C3" t="s">
        <v>36</v>
      </c>
    </row>
    <row r="4">
      <c r="A4" t="s">
        <v>39</v>
      </c>
      <c r="B4" t="s">
        <v>40</v>
      </c>
      <c r="C4" t="s">
        <v>36</v>
      </c>
    </row>
    <row r="5">
      <c r="A5" t="s">
        <v>41</v>
      </c>
      <c r="B5" t="s">
        <v>42</v>
      </c>
      <c r="C5" t="s">
        <v>36</v>
      </c>
    </row>
    <row r="6">
      <c r="A6" t="s">
        <v>43</v>
      </c>
      <c r="B6" t="s">
        <v>44</v>
      </c>
      <c r="C6" t="s">
        <v>36</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