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equity_value_fd_m">Model!$B$22</definedName>
    <definedName name="upside_downside">Model!$B$37</definedName>
    <definedName name="ev_ebitda_multiple_2028">Model!$B$10</definedName>
    <definedName name="revenue_2028_m">Model!$B$26</definedName>
    <definedName name="normalized_ebitda_2028_m">Model!$B$29</definedName>
    <definedName name="implied_equity_value_m">Model!$B$35</definedName>
    <definedName name="growth_2028">Model!$B$13</definedName>
    <definedName name="years_to_2028">Model!$B$20</definedName>
    <definedName name="blended_exit_ev_m">Model!$B$33</definedName>
    <definedName name="exit_ev_ebitda_m">Model!$B$31</definedName>
    <definedName name="present_enterprise_value_m">Model!$B$34</definedName>
    <definedName name="fair_value">Model!$B$36</definedName>
    <definedName name="current_price">Model!$B$7</definedName>
    <definedName name="growth_2027">Model!$B$12</definedName>
    <definedName name="normalized_ebitda_margin_2028">Model!$B$15</definedName>
    <definedName name="ebitda_weight">Model!$B$18</definedName>
    <definedName name="diluted_shares_m">Model!$B$8</definedName>
    <definedName name="discount_rate">Model!$B$9</definedName>
    <definedName name="net_debt_m">Model!$B$14</definedName>
    <definedName name="sales_weight">Model!$B$19</definedName>
    <definedName name="current_enterprise_value_fd_m">Model!$B$25</definedName>
    <definedName name="revenue_2027_m">Model!$B$24</definedName>
    <definedName name="market_implied_ev_revenue_2028">Model!$B$30</definedName>
    <definedName name="market_implied_ev_ebitda_2028">Model!$B$32</definedName>
    <definedName name="ev_revenue_multiple_2028">Model!$B$11</definedName>
    <definedName name="discount_factor">Model!$B$23</definedName>
    <definedName name="market_implied_exit_ev_m">Model!$B$27</definedName>
    <definedName name="exit_ev_sales_m">Model!$B$28</definedName>
    <definedName name="revenue_2026_m">Model!$B$16</definedName>
  </definedNames>
  <calcPr calcId="122211" fullCalcOnLoad="true"/>
</workbook>
</file>

<file path=xl/sharedStrings.xml><?xml version="1.0" encoding="utf-8"?>
<sst xmlns="http://schemas.openxmlformats.org/spreadsheetml/2006/main" count="71" uniqueCount="71">
  <si>
    <t>Bloom Energy discounted 2028 enterprise valuation</t>
  </si>
  <si>
    <t xml:space="preserve">Scenario valuation of Bloom Energy based on FY2028 revenue and normalized EBITDA, discounted to August 5, 2026. The model blends EV/revenue and EV/EBITDA to reflect Bloom's rapid growth while requiring operating-profit conversion. Normalized EBITDA is intended to include recurring stock compensation rather than relying on management's adjusted EBITDA. The Brookfield framework supports the demand case but is not treated as contracted revenue. Fully diluted shares are used to capture convertible and equity compensation dilution.
</t>
  </si>
  <si>
    <t>As of 2026-08-05  ·  Currency: USD  ·  https://modeledge.ai/model/fm_3914f777fba30af3f96c52989fa3ab0b</t>
  </si>
  <si>
    <t>FY2026E</t>
  </si>
  <si>
    <t>FY2027E</t>
  </si>
  <si>
    <t>FY2028E</t>
  </si>
  <si>
    <t>Inputs</t>
  </si>
  <si>
    <t>Current price</t>
  </si>
  <si>
    <t>Fully diluted shares</t>
  </si>
  <si>
    <t>Required annual return</t>
  </si>
  <si>
    <t>FY2028 target EV/EBITDA</t>
  </si>
  <si>
    <t>FY2028 target EV/revenue</t>
  </si>
  <si>
    <t>FY2027 revenue growth</t>
  </si>
  <si>
    <t>FY2028 revenue growth</t>
  </si>
  <si>
    <t>Net debt and financing obligations</t>
  </si>
  <si>
    <t>FY2028 normalized EBITDA margin</t>
  </si>
  <si>
    <t>FY2026 revenue</t>
  </si>
  <si>
    <t>Constants</t>
  </si>
  <si>
    <t>ebitda_weight</t>
  </si>
  <si>
    <t>sales_weight</t>
  </si>
  <si>
    <t>years_to_2028</t>
  </si>
  <si>
    <t>Calculations</t>
  </si>
  <si>
    <t>current_equity_value_fd_m</t>
  </si>
  <si>
    <t>discount_factor</t>
  </si>
  <si>
    <t>revenue_2027_m</t>
  </si>
  <si>
    <t>current_enterprise_value_fd_m</t>
  </si>
  <si>
    <t>revenue_2028_m</t>
  </si>
  <si>
    <t>market_implied_exit_ev_m</t>
  </si>
  <si>
    <t>exit_ev_sales_m</t>
  </si>
  <si>
    <t>normalized_ebitda_2028_m</t>
  </si>
  <si>
    <t>market_implied_ev_revenue_2028</t>
  </si>
  <si>
    <t>exit_ev_ebitda_m</t>
  </si>
  <si>
    <t>market_implied_ev_ebitda_2028</t>
  </si>
  <si>
    <t>blended_exit_ev_m</t>
  </si>
  <si>
    <t>present_enterprise_value_m</t>
  </si>
  <si>
    <t>implied_equity_value_m</t>
  </si>
  <si>
    <t>fair_value</t>
  </si>
  <si>
    <t>upside_downside</t>
  </si>
  <si>
    <t>Outputs</t>
  </si>
  <si>
    <t>Fair value</t>
  </si>
  <si>
    <t>Upside/downside</t>
  </si>
  <si>
    <t>FY2028 revenue</t>
  </si>
  <si>
    <t>FY2028 normalized EBITDA</t>
  </si>
  <si>
    <t>FY2028 blended enterprise value</t>
  </si>
  <si>
    <t>Present enterprise value</t>
  </si>
  <si>
    <t>Implied equity value</t>
  </si>
  <si>
    <t>Market-implied FY2028 EV/revenue</t>
  </si>
  <si>
    <t>Market-implied FY2028 EV/EBITDA</t>
  </si>
  <si>
    <t>Scenarios (reference)</t>
  </si>
  <si>
    <t>base</t>
  </si>
  <si>
    <t/>
  </si>
  <si>
    <t>bear</t>
  </si>
  <si>
    <t>diluted_shares_m = 350, discount_rate = 0.14, ev_ebitda_multiple_2028 = 18, ev_revenue_multiple_2028 = 4.5, growth_2027 = 0.2, growth_2028 = 0.12, net_debt_m = 400, normalized_ebitda_margin_2028 = 0.15, revenue_2026_m = 3900</t>
  </si>
  <si>
    <t>bull</t>
  </si>
  <si>
    <t>diluted_shares_m = 315, discount_rate = 0.09, ev_ebitda_multiple_2028 = 45, ev_revenue_multiple_2028 = 12.5, growth_2027 = 0.55, growth_2028 = 0.4, net_debt_m = 0, normalized_ebitda_margin_2028 = 0.27, revenue_2026_m = 4200</t>
  </si>
  <si>
    <t>Claim</t>
  </si>
  <si>
    <t>URL</t>
  </si>
  <si>
    <t>Accessed</t>
  </si>
  <si>
    <t>Bloom reported Q2 2026 revenue of $1.065B, 34.3% non-GAAP gross margin, $239.6M non-GAAP operating income, $253.4M adjusted EBITDA, $226.4M operating cash flow, and raised FY2026 guidance to $3.9B-$4.2B revenue, about 34% non-GAAP gross margin, $800M-$900M non-GAAP operating income, and $2.55-$2.85 non-GAAP EPS.</t>
  </si>
  <si>
    <t>https://www.sec.gov/Archives/edgar/data/1664703/000162828026050150/ex991_q226financialresults.htm</t>
  </si>
  <si>
    <t>2026-08-05</t>
  </si>
  <si>
    <t>At June 30, 2026 Bloom reported $2.667B cash and cash equivalents, $2.475B recourse debt, $206.5M financing obligations, 293.4M common shares outstanding, and 323.3M Q2 diluted weighted-average shares.</t>
  </si>
  <si>
    <t>https://www.sec.gov/Archives/edgar/data/1664703/000162828026050325/be-20260630.htm</t>
  </si>
  <si>
    <t>The Q2 2026 Form 10-Q/A disclosed $442.4M of unsatisfied product and installation performance obligations and $51.7M of deferred service-contract obligations, with the product and installation amount expected to be recognized within 1-2 years.</t>
  </si>
  <si>
    <t>Management said on the Q2 call that all major U.S. hyperscalers and over a dozen U.S. neoclouds, AI labs, and colocation operators have validated Bloom's power solutions, that backlog is growing faster than revenue, and that FY2026 guidance is not dependent on a single project.</t>
  </si>
  <si>
    <t>https://seekingalpha.com/article/4926584-bloom-energy-corporation-be-q2-2026-earnings-call-transcript</t>
  </si>
  <si>
    <t>Brookfield expanded its prospective financing framework for qualifying Bloom-powered AI infrastructure projects from $5B to $25B; the framework is not modeled as backlog or guaranteed revenue.</t>
  </si>
  <si>
    <t>https://investor.bloomenergy.com/press-releases/press-release-details/2026/Brookfield-and-Bloom-Energy-Expand-AI-Infrastructure-Partnership-to-25-Billion-Fivefold-Increase-to-Build-and-Finance-Rapid-Power-for-AI-Infrastructure/default.aspx</t>
  </si>
  <si>
    <t>BE reference share price was $236.88 at 19:51 UTC on August 5, 2026.</t>
  </si>
  <si>
    <t>https://finance.yahoo.com/quote/BE/</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</si>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</sst>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
    <numFmt numFmtId="166" formatCode="&quot;$&quot;0.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0" fontId="4" fillId="0" borderId="0" xfId="0" applyFon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t="s">
        <v>1</v>
      </c>
    </row>
    <row r="3">
      <c r="A3" s="2" t="s">
        <v>2</v>
      </c>
    </row>
    <row r="5">
      <c r="B5" s="3" t="s">
        <v>3</v>
      </c>
      <c r="C5" s="3" t="s">
        <v>4</v>
      </c>
      <c r="D5" s="3" t="s">
        <v>5</v>
      </c>
    </row>
    <row r="6">
      <c r="A6" s="4" t="s">
        <v>6</v>
      </c>
    </row>
    <row r="7">
      <c r="A7" s="5" t="s">
        <v>7</v>
      </c>
      <c r="B7">
        <v>236.88</v>
      </c>
    </row>
    <row r="8">
      <c r="A8" s="5" t="s">
        <v>8</v>
      </c>
      <c r="B8">
        <v>325</v>
      </c>
    </row>
    <row r="9">
      <c r="A9" s="5" t="s">
        <v>9</v>
      </c>
      <c r="B9" s="6">
        <v>0.11</v>
      </c>
    </row>
    <row r="10">
      <c r="A10" s="5" t="s">
        <v>10</v>
      </c>
      <c r="B10">
        <v>32</v>
      </c>
    </row>
    <row r="11">
      <c r="A11" s="5" t="s">
        <v>11</v>
      </c>
      <c r="B11">
        <v>8.5</v>
      </c>
    </row>
    <row r="12">
      <c r="A12" s="5" t="s">
        <v>12</v>
      </c>
      <c r="B12" s="6">
        <v>0.4</v>
      </c>
    </row>
    <row r="13">
      <c r="A13" s="5" t="s">
        <v>13</v>
      </c>
      <c r="B13" s="6">
        <v>0.25</v>
      </c>
    </row>
    <row r="14">
      <c r="A14" s="5" t="s">
        <v>14</v>
      </c>
      <c r="B14" s="7">
        <v>250</v>
      </c>
    </row>
    <row r="15">
      <c r="A15" s="5" t="s">
        <v>15</v>
      </c>
      <c r="B15" s="6">
        <v>0.21</v>
      </c>
    </row>
    <row r="16">
      <c r="A16" s="5" t="s">
        <v>16</v>
      </c>
      <c r="B16" s="7">
        <v>4050</v>
      </c>
    </row>
    <row r="17">
      <c r="A17" s="4" t="s">
        <v>17</v>
      </c>
    </row>
    <row r="18">
      <c r="A18" s="5" t="s">
        <v>18</v>
      </c>
      <c r="B18">
        <v>0.5</v>
      </c>
    </row>
    <row r="19">
      <c r="A19" s="5" t="s">
        <v>19</v>
      </c>
      <c r="B19">
        <v>0.5</v>
      </c>
    </row>
    <row r="20">
      <c r="A20" s="5" t="s">
        <v>20</v>
      </c>
      <c r="B20">
        <v>2.4</v>
      </c>
    </row>
    <row r="21">
      <c r="A21" s="4" t="s">
        <v>21</v>
      </c>
    </row>
    <row r="22">
      <c r="A22" s="5" t="s">
        <v>22</v>
      </c>
      <c r="B22" t="str">
        <f>(Model!$B$7*Model!$B$8)</f>
      </c>
    </row>
    <row r="23">
      <c r="A23" s="5" t="s">
        <v>23</v>
      </c>
      <c r="B23" t="str">
        <f>((1+Model!$B$9)^Model!$B$20)</f>
      </c>
    </row>
    <row r="24">
      <c r="A24" s="5" t="s">
        <v>24</v>
      </c>
      <c r="B24" t="str">
        <f>(Model!$B$16*(1+Model!$B$12))</f>
      </c>
    </row>
    <row r="25">
      <c r="A25" s="5" t="s">
        <v>25</v>
      </c>
      <c r="B25" t="str">
        <f>(Model!$B$22+Model!$B$14)</f>
      </c>
    </row>
    <row r="26">
      <c r="A26" s="5" t="s">
        <v>26</v>
      </c>
      <c r="B26" t="str">
        <f>(Model!$B$24*(1+Model!$B$13))</f>
      </c>
    </row>
    <row r="27">
      <c r="A27" s="5" t="s">
        <v>27</v>
      </c>
      <c r="B27" t="str">
        <f>(Model!$B$25*Model!$B$23)</f>
      </c>
    </row>
    <row r="28">
      <c r="A28" s="5" t="s">
        <v>28</v>
      </c>
      <c r="B28" t="str">
        <f>(Model!$B$26*Model!$B$11)</f>
      </c>
    </row>
    <row r="29">
      <c r="A29" s="5" t="s">
        <v>29</v>
      </c>
      <c r="B29" t="str">
        <f>(Model!$B$26*Model!$B$15)</f>
      </c>
    </row>
    <row r="30">
      <c r="A30" s="5" t="s">
        <v>30</v>
      </c>
      <c r="B30" t="str">
        <f>(Model!$B$27/Model!$B$26)</f>
      </c>
    </row>
    <row r="31">
      <c r="A31" s="5" t="s">
        <v>31</v>
      </c>
      <c r="B31" t="str">
        <f>(Model!$B$29*Model!$B$10)</f>
      </c>
    </row>
    <row r="32">
      <c r="A32" s="5" t="s">
        <v>32</v>
      </c>
      <c r="B32" t="str">
        <f>(Model!$B$27/Model!$B$29)</f>
      </c>
    </row>
    <row r="33">
      <c r="A33" s="5" t="s">
        <v>33</v>
      </c>
      <c r="B33" t="str">
        <f>((Model!$B$28*Model!$B$19)+(Model!$B$31*Model!$B$18))</f>
      </c>
    </row>
    <row r="34">
      <c r="A34" s="5" t="s">
        <v>34</v>
      </c>
      <c r="B34" t="str">
        <f>(Model!$B$33/Model!$B$23)</f>
      </c>
    </row>
    <row r="35">
      <c r="A35" s="5" t="s">
        <v>35</v>
      </c>
      <c r="B35" t="str">
        <f>(Model!$B$34-Model!$B$14)</f>
      </c>
    </row>
    <row r="36">
      <c r="A36" s="5" t="s">
        <v>36</v>
      </c>
      <c r="B36" t="str">
        <f>(Model!$B$35/Model!$B$8)</f>
      </c>
    </row>
    <row r="37">
      <c r="A37" s="5" t="s">
        <v>37</v>
      </c>
      <c r="B37" t="str">
        <f>((Model!$B$36/Model!$B$7)-1)</f>
      </c>
    </row>
    <row r="38">
      <c r="A38" s="4" t="s">
        <v>38</v>
      </c>
    </row>
    <row r="39">
      <c r="A39" s="8" t="s">
        <v>39</v>
      </c>
      <c r="B39" s="9" t="str">
        <f>Model!$B$36</f>
      </c>
    </row>
    <row r="40">
      <c r="A40" s="5" t="s">
        <v>40</v>
      </c>
      <c r="B40" s="6" t="str">
        <f>Model!$B$37</f>
      </c>
    </row>
    <row r="41">
      <c r="A41" s="5" t="s">
        <v>41</v>
      </c>
      <c r="B41" s="7" t="str">
        <f>Model!$B$26</f>
      </c>
    </row>
    <row r="42">
      <c r="A42" s="5" t="s">
        <v>42</v>
      </c>
      <c r="B42" s="7" t="str">
        <f>Model!$B$29</f>
      </c>
    </row>
    <row r="43">
      <c r="A43" s="5" t="s">
        <v>43</v>
      </c>
      <c r="B43" s="7" t="str">
        <f>Model!$B$33</f>
      </c>
    </row>
    <row r="44">
      <c r="A44" s="5" t="s">
        <v>44</v>
      </c>
      <c r="B44" s="7" t="str">
        <f>Model!$B$34</f>
      </c>
    </row>
    <row r="45">
      <c r="A45" s="5" t="s">
        <v>45</v>
      </c>
      <c r="B45" s="7" t="str">
        <f>Model!$B$35</f>
      </c>
    </row>
    <row r="46">
      <c r="A46" s="5" t="s">
        <v>46</v>
      </c>
      <c r="B46" s="10" t="str">
        <f>Model!$B$30</f>
      </c>
    </row>
    <row r="47">
      <c r="A47" s="5" t="s">
        <v>47</v>
      </c>
      <c r="B47" s="10" t="str">
        <f>Model!$B$32</f>
      </c>
    </row>
    <row r="49">
      <c r="A49" s="4" t="s">
        <v>48</v>
      </c>
    </row>
    <row r="50">
      <c r="A50" s="5" t="s">
        <v>49</v>
      </c>
      <c r="B50" t="s">
        <v>50</v>
      </c>
    </row>
    <row r="51">
      <c r="A51" s="5" t="s">
        <v>51</v>
      </c>
      <c r="B51" t="s">
        <v>52</v>
      </c>
    </row>
    <row r="52">
      <c r="A52" s="5" t="s">
        <v>53</v>
      </c>
      <c r="B52" t="s">
        <v>54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55</v>
      </c>
      <c r="B1" s="4" t="s">
        <v>56</v>
      </c>
      <c r="C1" s="4" t="s">
        <v>57</v>
      </c>
    </row>
    <row r="2">
      <c r="A2" t="s">
        <v>58</v>
      </c>
      <c r="B2" t="s">
        <v>59</v>
      </c>
      <c r="C2" t="s">
        <v>60</v>
      </c>
    </row>
    <row r="3">
      <c r="A3" t="s">
        <v>61</v>
      </c>
      <c r="B3" t="s">
        <v>62</v>
      </c>
      <c r="C3" t="s">
        <v>60</v>
      </c>
    </row>
    <row r="4">
      <c r="A4" t="s">
        <v>63</v>
      </c>
      <c r="B4" t="s">
        <v>62</v>
      </c>
      <c r="C4" t="s">
        <v>60</v>
      </c>
    </row>
    <row r="5">
      <c r="A5" t="s">
        <v>64</v>
      </c>
      <c r="B5" t="s">
        <v>65</v>
      </c>
      <c r="C5" t="s">
        <v>60</v>
      </c>
    </row>
    <row r="6">
      <c r="A6" t="s">
        <v>66</v>
      </c>
      <c r="B6" t="s">
        <v>67</v>
      </c>
      <c r="C6" t="s">
        <v>60</v>
      </c>
    </row>
    <row r="7">
      <c r="A7" t="s">
        <v>68</v>
      </c>
      <c r="B7" t="s">
        <v>69</v>
      </c>
      <c r="C7"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