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djusted_ebitda_2026_m">Model!$B$5</definedName>
    <definedName name="current_price">Model!$B$6</definedName>
    <definedName name="diluted_shares_m">Model!$B$7</definedName>
    <definedName name="net_cash_m">Model!$B$9</definedName>
    <definedName name="fair_value">Model!$B$13</definedName>
    <definedName name="ev_ebitda_multiple">Model!$B$8</definedName>
    <definedName name="enterprise_value_m">Model!$B$11</definedName>
    <definedName name="equity_value_m">Model!$B$12</definedName>
    <definedName name="upside">Model!$B$14</definedName>
  </definedNames>
  <calcPr calcId="122211" fullCalcOnLoad="true"/>
</workbook>
</file>

<file path=xl/sharedStrings.xml><?xml version="1.0" encoding="utf-8"?>
<sst xmlns="http://schemas.openxmlformats.org/spreadsheetml/2006/main" count="36" uniqueCount="36">
  <si>
    <t>TSSI Hawk 2026 EV/Adjusted EBITDA Valuation</t>
  </si>
  <si>
    <t>As of 2026-08-14  ·  Currency: USD  ·  https://modeledge.ai/model/fm_3f0d248bbdd15795b70cf153a8e47c92</t>
  </si>
  <si>
    <t>Inputs</t>
  </si>
  <si>
    <t>2026 adjusted EBITDA (M)</t>
  </si>
  <si>
    <t>Current share price</t>
  </si>
  <si>
    <t>Diluted shares outstanding (M)</t>
  </si>
  <si>
    <t>EV / adjusted EBITDA multiple</t>
  </si>
  <si>
    <t>Net cash excluding operating leases (M)</t>
  </si>
  <si>
    <t>Calculations</t>
  </si>
  <si>
    <t>enterprise_value_m</t>
  </si>
  <si>
    <t>equity_value_m</t>
  </si>
  <si>
    <t>fair_value</t>
  </si>
  <si>
    <t>upside</t>
  </si>
  <si>
    <t>Outputs</t>
  </si>
  <si>
    <t>Fair value per share</t>
  </si>
  <si>
    <t>Upside / downside</t>
  </si>
  <si>
    <t>Implied enterprise value</t>
  </si>
  <si>
    <t>Implied equity value</t>
  </si>
  <si>
    <t>Scenarios (reference)</t>
  </si>
  <si>
    <t>base</t>
  </si>
  <si>
    <t>adjusted_ebitda_2026_m = 21.5, diluted_shares_m = 28.1, ev_ebitda_multiple = 15.5, net_cash_m = 53.4</t>
  </si>
  <si>
    <t>bear</t>
  </si>
  <si>
    <t>adjusted_ebitda_2026_m = 20, diluted_shares_m = 28.1, ev_ebitda_multiple = 12, net_cash_m = 48</t>
  </si>
  <si>
    <t>bull</t>
  </si>
  <si>
    <t>adjusted_ebitda_2026_m = 24, diluted_shares_m = 28.1, ev_ebitda_multiple = 18.5, net_cash_m = 57</t>
  </si>
  <si>
    <t>Claim</t>
  </si>
  <si>
    <t>URL</t>
  </si>
  <si>
    <t>Accessed</t>
  </si>
  <si>
    <t>Modeledge market data showed TSSI at $9.53 and market capitalization of about $267.5 million on 2026-08-14; diluted shares are inferred from market capitalization divided by price and rounded.</t>
  </si>
  <si>
    <t/>
  </si>
  <si>
    <t>Q2 2026 results reported revenue of $35.1 million, systems integration revenue of $13.9 million up 46% year-over-year, gross profit of $8.0 million, net income of $1.4 million, adjusted EBITDA of $4.5 million, and year-to-date adjusted EBITDA of $9.8 million.</t>
  </si>
  <si>
    <t>https://www.sec.gov/Archives/edgar/data/1320760/000165495426007587/tssi_ex991.htm</t>
  </si>
  <si>
    <t>Management said systems integration represented 39% of Q2 revenue, began deploying about $17 million for next-generation AI data center technology, and maintained 2026 adjusted EBITDA outlook toward the upper end of the $20 million to $22 million range.</t>
  </si>
  <si>
    <t>https://ir.tssiusa.com/tss-reports-second-quarter-2026-financial-results/</t>
  </si>
  <si>
    <t>Q2 2026 balance sheet reported $67.7 million cash and cash equivalents, $1.8 million restricted cash, $4.2 million current long-term debt, and $11.9 million non-current long-term debt, supporting a net-cash estimate of $53.4 million excluding operating leases.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</si>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</sst>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
    <numFmt numFmtId="165" formatCode="&quot;$&quot;0.00"/>
    <numFmt numFmtId="166" formatCode="#,##0.0"/>
    <numFmt numFmtId="167" formatCode="0.0"/>
    <numFmt numFmtId="168"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21.5</v>
      </c>
    </row>
    <row r="6">
      <c r="A6" s="4" t="s">
        <v>4</v>
      </c>
      <c r="B6" s="6">
        <v>9.53</v>
      </c>
    </row>
    <row r="7">
      <c r="A7" s="4" t="s">
        <v>5</v>
      </c>
      <c r="B7" s="7">
        <v>28.1</v>
      </c>
    </row>
    <row r="8">
      <c r="A8" s="4" t="s">
        <v>6</v>
      </c>
      <c r="B8" s="8">
        <v>15.5</v>
      </c>
    </row>
    <row r="9">
      <c r="A9" s="4" t="s">
        <v>7</v>
      </c>
      <c r="B9" s="5">
        <v>53.4</v>
      </c>
    </row>
    <row r="10">
      <c r="A10" s="3" t="s">
        <v>8</v>
      </c>
    </row>
    <row r="11">
      <c r="A11" s="4" t="s">
        <v>9</v>
      </c>
      <c r="B11" t="str">
        <f>(Model!$B$5*Model!$B$8)</f>
      </c>
    </row>
    <row r="12">
      <c r="A12" s="4" t="s">
        <v>10</v>
      </c>
      <c r="B12" t="str">
        <f>(Model!$B$11+Model!$B$9)</f>
      </c>
    </row>
    <row r="13">
      <c r="A13" s="4" t="s">
        <v>11</v>
      </c>
      <c r="B13" t="str">
        <f>(Model!$B$12/Model!$B$7)</f>
      </c>
    </row>
    <row r="14">
      <c r="A14" s="4" t="s">
        <v>12</v>
      </c>
      <c r="B14" t="str">
        <f>((Model!$B$13/Model!$B$6)-1)</f>
      </c>
    </row>
    <row r="15">
      <c r="A15" s="3" t="s">
        <v>13</v>
      </c>
    </row>
    <row r="16">
      <c r="A16" s="4" t="s">
        <v>14</v>
      </c>
      <c r="B16" s="6" t="str">
        <f>Model!$B$13</f>
      </c>
    </row>
    <row r="17">
      <c r="A17" s="4" t="s">
        <v>15</v>
      </c>
      <c r="B17" s="9" t="str">
        <f>Model!$B$14</f>
      </c>
    </row>
    <row r="18">
      <c r="A18" s="4" t="s">
        <v>16</v>
      </c>
      <c r="B18" s="5" t="str">
        <f>Model!$B$11</f>
      </c>
    </row>
    <row r="19">
      <c r="A19" s="4" t="s">
        <v>17</v>
      </c>
      <c r="B19" s="5" t="str">
        <f>Model!$B$12</f>
      </c>
    </row>
    <row r="21">
      <c r="A21" s="3" t="s">
        <v>18</v>
      </c>
    </row>
    <row r="22">
      <c r="A22" s="4" t="s">
        <v>19</v>
      </c>
      <c r="B22" t="s">
        <v>20</v>
      </c>
    </row>
    <row r="23">
      <c r="A23" s="4" t="s">
        <v>21</v>
      </c>
      <c r="B23" t="s">
        <v>22</v>
      </c>
    </row>
    <row r="24">
      <c r="A24" s="4" t="s">
        <v>23</v>
      </c>
      <c r="B24"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29</v>
      </c>
    </row>
    <row r="3">
      <c r="A3" t="s">
        <v>30</v>
      </c>
      <c r="B3" t="s">
        <v>31</v>
      </c>
      <c r="C3" t="s">
        <v>29</v>
      </c>
    </row>
    <row r="4">
      <c r="A4" t="s">
        <v>32</v>
      </c>
      <c r="B4" t="s">
        <v>33</v>
      </c>
      <c r="C4" t="s">
        <v>29</v>
      </c>
    </row>
    <row r="5">
      <c r="A5" t="s">
        <v>34</v>
      </c>
      <c r="B5" t="s">
        <v>31</v>
      </c>
      <c r="C5" t="s">
        <v>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