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cf_usd_m">Model!$B$22:$K$22</definedName>
    <definedName name="current_price">Model!$B$8</definedName>
    <definedName name="q2_2026_free_cash_flow_usd_m">Model!$B$17</definedName>
    <definedName name="q2_2026_revenue_usd_m">Model!$B$18</definedName>
    <definedName name="q3_2026_revenue_guide_mid_usd_m">Model!$B$20</definedName>
    <definedName name="pv_fcf_usd_m">Model!$B$23</definedName>
    <definedName name="terminal_value_pv_usd_m">Model!$B$25</definedName>
    <definedName name="implied_2026_fcf_multiple">Model!$B$28</definedName>
    <definedName name="cash_usd_m">Model!$B$7</definedName>
    <definedName name="fair_value">Model!$B$29</definedName>
    <definedName name="upside">Model!$B$30</definedName>
    <definedName name="diluted_shares_m">Model!$B$10</definedName>
    <definedName name="discount_rate">Model!$B$11</definedName>
    <definedName name="fcf_margin">Model!$B$12:$K$12</definedName>
    <definedName name="revenue_usd_m">Model!$B$13:$K$13</definedName>
    <definedName name="enterprise_value_usd_m">Model!$B$26</definedName>
    <definedName name="equity_value_usd_m">Model!$B$27</definedName>
    <definedName name="debt_usd_m">Model!$B$9</definedName>
    <definedName name="terminal_growth">Model!$B$14</definedName>
    <definedName name="q2_2026_adjusted_ebitda_usd_m">Model!$B$16</definedName>
    <definedName name="q3_2026_adjusted_ebitda_guide_mid_usd_m">Model!$B$19</definedName>
    <definedName name="terminal_value_usd_m">Model!$B$24</definedName>
  </definedNames>
  <calcPr calcId="122211" fullCalcOnLoad="true"/>
</workbook>
</file>

<file path=xl/sharedStrings.xml><?xml version="1.0" encoding="utf-8"?>
<sst xmlns="http://schemas.openxmlformats.org/spreadsheetml/2006/main" count="64" uniqueCount="64">
  <si>
    <t>AppLovin continuing-operations DCF valuation</t>
  </si>
  <si>
    <t>Ten-year DCF updated for Q2 2026. Revenue and EBITDA remained strong and Q3 guidance implies an 83% adjusted EBITDA margin, while Q2 free cash flow was held down by tax and interest timing. The base keeps the prior long-term revenue fade while normalizing FCF conversion and refreshing cash, debt, shares, and price.</t>
  </si>
  <si>
    <t>As of 2026-08-09  ·  Currency: USD  ·  https://modeledge.ai/model/fm_3fb5d22f187558a7312f55b9143506ad</t>
  </si>
  <si>
    <t>2026E</t>
  </si>
  <si>
    <t>2027E</t>
  </si>
  <si>
    <t>2028E</t>
  </si>
  <si>
    <t>2029E</t>
  </si>
  <si>
    <t>2030E</t>
  </si>
  <si>
    <t>2031E</t>
  </si>
  <si>
    <t>2032E</t>
  </si>
  <si>
    <t>2033E</t>
  </si>
  <si>
    <t>2034E</t>
  </si>
  <si>
    <t>2035E</t>
  </si>
  <si>
    <t>Inputs</t>
  </si>
  <si>
    <t>Cash and equivalents</t>
  </si>
  <si>
    <t>Current price</t>
  </si>
  <si>
    <t>Long-term debt</t>
  </si>
  <si>
    <t>Diluted shares</t>
  </si>
  <si>
    <t>Discount rate</t>
  </si>
  <si>
    <t>Free cash flow margin</t>
  </si>
  <si>
    <t>Revenue</t>
  </si>
  <si>
    <t>Terminal growth</t>
  </si>
  <si>
    <t>Constants</t>
  </si>
  <si>
    <t>q2_2026_adjusted_ebitda_usd_m</t>
  </si>
  <si>
    <t>q2_2026_free_cash_flow_usd_m</t>
  </si>
  <si>
    <t>q2_2026_revenue_usd_m</t>
  </si>
  <si>
    <t>q3_2026_adjusted_ebitda_guide_mid_usd_m</t>
  </si>
  <si>
    <t>q3_2026_revenue_guide_mid_usd_m</t>
  </si>
  <si>
    <t>Calculations</t>
  </si>
  <si>
    <t>fcf_usd_m</t>
  </si>
  <si>
    <t>pv_fcf_usd_m</t>
  </si>
  <si>
    <t>terminal_value_usd_m</t>
  </si>
  <si>
    <t>terminal_value_pv_usd_m</t>
  </si>
  <si>
    <t>enterprise_value_usd_m</t>
  </si>
  <si>
    <t>equity_value_usd_m</t>
  </si>
  <si>
    <t>implied_2026_fcf_multiple</t>
  </si>
  <si>
    <t>fair_value</t>
  </si>
  <si>
    <t>upside</t>
  </si>
  <si>
    <t>Outputs</t>
  </si>
  <si>
    <t>Fair value</t>
  </si>
  <si>
    <t>Upside</t>
  </si>
  <si>
    <t>Enterprise value</t>
  </si>
  <si>
    <t>2026 FCF</t>
  </si>
  <si>
    <t>2035 FCF</t>
  </si>
  <si>
    <t>Implied 2026 FCF multiple</t>
  </si>
  <si>
    <t>Conservative DCF forecast</t>
  </si>
  <si>
    <t>Free cash flow</t>
  </si>
  <si>
    <t>FCF margin</t>
  </si>
  <si>
    <t>Scenarios (reference)</t>
  </si>
  <si>
    <t>base</t>
  </si>
  <si>
    <t/>
  </si>
  <si>
    <t>bear</t>
  </si>
  <si>
    <t>discount_rate = 0.11, fcf_margin = [0.54, 0.54, 0.53, 0.52, 0.515, 0.51, 0.5, 0.5, 0.5, 0.5], revenue_usd_m = [7800, 9600, 11200, 12600, 13700, 14600, 15300, 15900, 16400, 16900], terminal_growth = 0.025</t>
  </si>
  <si>
    <t>bull</t>
  </si>
  <si>
    <t>discount_rate = 0.0925, fcf_margin = [0.62, 0.615, 0.61, 0.605, 0.6, 0.595, 0.59, 0.585, 0.585, 0.585], revenue_usd_m = [8200, 11000, 14400, 18000, 21600, 24800, 27500, 29800, 31600, 32900], terminal_growth = 0.035</t>
  </si>
  <si>
    <t>Claim</t>
  </si>
  <si>
    <t>URL</t>
  </si>
  <si>
    <t>Accessed</t>
  </si>
  <si>
    <t>Q2 revenue was $1.924B, free cash flow was $863.3M, ending shares were 335M, and Q3 guidance was $2.055B-$2.085B of revenue with about an 83% adjusted EBITDA margin.</t>
  </si>
  <si>
    <t>https://www.sec.gov/Archives/edgar/data/1751008/000175100826000057/exhibit991-2q26earningspre.htm</t>
  </si>
  <si>
    <t>2026-08-09</t>
  </si>
  <si>
    <t>The Q2 2026 Form 10-Q filed August 5, 2026 covers the quarter ended June 30, 2026 and supports the reported revenue, balance-sheet, net income, and EPS anchors.</t>
  </si>
  <si>
    <t>https://www.sec.gov/Archives/edgar/data/1751008/000175100826000059/app-20260630.htm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</si>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</sst>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11" min="2" width="13"/>
  </cols>
  <sheetData>
    <row r="1">
      <c r="A1" s="1" t="s">
        <v>0</v>
      </c>
    </row>
    <row r="2">
      <c r="A2" t="s">
        <v>1</v>
      </c>
    </row>
    <row r="3">
      <c r="A3" s="2" t="s">
        <v>2</v>
      </c>
    </row>
    <row r="5">
      <c r="B5" s="3" t="s">
        <v>3</v>
      </c>
      <c r="C5" s="3" t="s">
        <v>4</v>
      </c>
      <c r="D5" s="3" t="s">
        <v>5</v>
      </c>
      <c r="E5" s="3" t="s">
        <v>6</v>
      </c>
      <c r="F5" s="3" t="s">
        <v>7</v>
      </c>
      <c r="G5" s="3" t="s">
        <v>8</v>
      </c>
      <c r="H5" s="3" t="s">
        <v>9</v>
      </c>
      <c r="I5" s="3" t="s">
        <v>10</v>
      </c>
      <c r="J5" s="3" t="s">
        <v>11</v>
      </c>
      <c r="K5" s="3" t="s">
        <v>12</v>
      </c>
    </row>
    <row r="6">
      <c r="A6" s="4" t="s">
        <v>13</v>
      </c>
    </row>
    <row r="7">
      <c r="A7" s="5" t="s">
        <v>14</v>
      </c>
      <c r="B7">
        <v>3053.306</v>
      </c>
    </row>
    <row r="8">
      <c r="A8" s="5" t="s">
        <v>15</v>
      </c>
      <c r="B8">
        <v>346.8</v>
      </c>
    </row>
    <row r="9">
      <c r="A9" s="5" t="s">
        <v>16</v>
      </c>
      <c r="B9">
        <v>3515.072</v>
      </c>
    </row>
    <row r="10">
      <c r="A10" s="5" t="s">
        <v>17</v>
      </c>
      <c r="B10">
        <v>335</v>
      </c>
    </row>
    <row r="11">
      <c r="A11" s="5" t="s">
        <v>18</v>
      </c>
      <c r="B11">
        <v>0.1</v>
      </c>
    </row>
    <row r="12">
      <c r="A12" s="5" t="s">
        <v>19</v>
      </c>
      <c r="B12">
        <v>0.58</v>
      </c>
      <c r="C12">
        <v>0.59</v>
      </c>
      <c r="D12">
        <v>0.585</v>
      </c>
      <c r="E12">
        <v>0.58</v>
      </c>
      <c r="F12">
        <v>0.575</v>
      </c>
      <c r="G12">
        <v>0.57</v>
      </c>
      <c r="H12">
        <v>0.565</v>
      </c>
      <c r="I12">
        <v>0.565</v>
      </c>
      <c r="J12">
        <v>0.565</v>
      </c>
      <c r="K12">
        <v>0.565</v>
      </c>
    </row>
    <row r="13">
      <c r="A13" s="5" t="s">
        <v>20</v>
      </c>
      <c r="B13">
        <v>8050</v>
      </c>
      <c r="C13">
        <v>10400</v>
      </c>
      <c r="D13">
        <v>13000</v>
      </c>
      <c r="E13">
        <v>15600</v>
      </c>
      <c r="F13">
        <v>17800</v>
      </c>
      <c r="G13">
        <v>19400</v>
      </c>
      <c r="H13">
        <v>20600</v>
      </c>
      <c r="I13">
        <v>21650</v>
      </c>
      <c r="J13">
        <v>22500</v>
      </c>
      <c r="K13">
        <v>23200</v>
      </c>
    </row>
    <row r="14">
      <c r="A14" s="5" t="s">
        <v>21</v>
      </c>
      <c r="B14">
        <v>0.0325</v>
      </c>
    </row>
    <row r="15">
      <c r="A15" s="4" t="s">
        <v>22</v>
      </c>
    </row>
    <row r="16">
      <c r="A16" s="5" t="s">
        <v>23</v>
      </c>
      <c r="B16">
        <v>1614</v>
      </c>
    </row>
    <row r="17">
      <c r="A17" s="5" t="s">
        <v>24</v>
      </c>
      <c r="B17">
        <v>863.317</v>
      </c>
    </row>
    <row r="18">
      <c r="A18" s="5" t="s">
        <v>25</v>
      </c>
      <c r="B18">
        <v>1923.686</v>
      </c>
    </row>
    <row r="19">
      <c r="A19" s="5" t="s">
        <v>26</v>
      </c>
      <c r="B19">
        <v>1725</v>
      </c>
    </row>
    <row r="20">
      <c r="A20" s="5" t="s">
        <v>27</v>
      </c>
      <c r="B20">
        <v>2070</v>
      </c>
    </row>
    <row r="21">
      <c r="A21" s="4" t="s">
        <v>28</v>
      </c>
    </row>
    <row r="22">
      <c r="A22" s="5" t="s">
        <v>29</v>
      </c>
      <c r="B22" t="str">
        <f>(Model!$B$13*Model!$B$12)</f>
      </c>
      <c r="C22" t="str">
        <f>(Model!$C$13*Model!$C$12)</f>
      </c>
      <c r="D22" t="str">
        <f>(Model!$D$13*Model!$D$12)</f>
      </c>
      <c r="E22" t="str">
        <f>(Model!$E$13*Model!$E$12)</f>
      </c>
      <c r="F22" t="str">
        <f>(Model!$F$13*Model!$F$12)</f>
      </c>
      <c r="G22" t="str">
        <f>(Model!$G$13*Model!$G$12)</f>
      </c>
      <c r="H22" t="str">
        <f>(Model!$H$13*Model!$H$12)</f>
      </c>
      <c r="I22" t="str">
        <f>(Model!$I$13*Model!$I$12)</f>
      </c>
      <c r="J22" t="str">
        <f>(Model!$J$13*Model!$J$12)</f>
      </c>
      <c r="K22" t="str">
        <f>(Model!$K$13*Model!$K$12)</f>
      </c>
    </row>
    <row r="23">
      <c r="A23" s="5" t="s">
        <v>30</v>
      </c>
      <c r="B23" t="str">
        <f>NPV(Model!$B$11,Model!$B$22,Model!$C$22,Model!$D$22,Model!$E$22,Model!$F$22,Model!$G$22,Model!$H$22,Model!$I$22,Model!$J$22,Model!$K$22)</f>
      </c>
    </row>
    <row r="24">
      <c r="A24" s="5" t="s">
        <v>31</v>
      </c>
      <c r="B24" t="str">
        <f>((Model!$K$22*(1+Model!$B$14))/(Model!$B$11-Model!$B$14))</f>
      </c>
    </row>
    <row r="25">
      <c r="A25" s="5" t="s">
        <v>32</v>
      </c>
      <c r="B25" t="str">
        <f>(Model!$B$24/((1+Model!$B$11)^10))</f>
      </c>
    </row>
    <row r="26">
      <c r="A26" s="5" t="s">
        <v>33</v>
      </c>
      <c r="B26" t="str">
        <f>(Model!$B$23+Model!$B$25)</f>
      </c>
    </row>
    <row r="27">
      <c r="A27" s="5" t="s">
        <v>34</v>
      </c>
      <c r="B27" t="str">
        <f>((Model!$B$26+Model!$B$7)-Model!$B$9)</f>
      </c>
    </row>
    <row r="28">
      <c r="A28" s="5" t="s">
        <v>35</v>
      </c>
      <c r="B28" t="str">
        <f>(Model!$B$26/Model!$B$22)</f>
      </c>
    </row>
    <row r="29">
      <c r="A29" s="5" t="s">
        <v>36</v>
      </c>
      <c r="B29" t="str">
        <f>(Model!$B$27/Model!$B$10)</f>
      </c>
    </row>
    <row r="30">
      <c r="A30" s="5" t="s">
        <v>37</v>
      </c>
      <c r="B30" t="str">
        <f>((Model!$B$29/Model!$B$8)-1)</f>
      </c>
    </row>
    <row r="31">
      <c r="A31" s="4" t="s">
        <v>38</v>
      </c>
    </row>
    <row r="32">
      <c r="A32" s="6" t="s">
        <v>39</v>
      </c>
      <c r="B32" s="7" t="str">
        <f>Model!$B$29</f>
      </c>
    </row>
    <row r="33">
      <c r="A33" s="5" t="s">
        <v>40</v>
      </c>
      <c r="B33" s="8" t="str">
        <f>Model!$B$30</f>
      </c>
    </row>
    <row r="34">
      <c r="A34" s="5" t="s">
        <v>41</v>
      </c>
      <c r="B34" s="9" t="str">
        <f>Model!$B$26</f>
      </c>
    </row>
    <row r="35">
      <c r="A35" s="5" t="s">
        <v>42</v>
      </c>
      <c r="B35" s="9" t="str">
        <f>Model!$B$22</f>
      </c>
    </row>
    <row r="36">
      <c r="A36" s="5" t="s">
        <v>43</v>
      </c>
      <c r="B36" s="9" t="str">
        <f>Model!$K$22</f>
      </c>
    </row>
    <row r="37">
      <c r="A37" s="5" t="s">
        <v>44</v>
      </c>
      <c r="B37" s="10" t="str">
        <f>Model!$B$28</f>
      </c>
    </row>
    <row r="39">
      <c r="A39" s="4" t="s">
        <v>45</v>
      </c>
    </row>
    <row r="40">
      <c r="B40" s="3" t="s">
        <v>3</v>
      </c>
      <c r="C40" s="3" t="s">
        <v>4</v>
      </c>
      <c r="D40" s="3" t="s">
        <v>5</v>
      </c>
      <c r="E40" s="3" t="s">
        <v>6</v>
      </c>
      <c r="F40" s="3" t="s">
        <v>7</v>
      </c>
      <c r="G40" s="3" t="s">
        <v>8</v>
      </c>
      <c r="H40" s="3" t="s">
        <v>9</v>
      </c>
      <c r="I40" s="3" t="s">
        <v>10</v>
      </c>
      <c r="J40" s="3" t="s">
        <v>11</v>
      </c>
      <c r="K40" s="3" t="s">
        <v>12</v>
      </c>
    </row>
    <row r="41">
      <c r="A41" s="5" t="s">
        <v>20</v>
      </c>
      <c r="B41" s="9" t="str">
        <f>Model!$B$13</f>
      </c>
      <c r="C41" s="9" t="str">
        <f>Model!$C$13</f>
      </c>
      <c r="D41" s="9" t="str">
        <f>Model!$D$13</f>
      </c>
      <c r="E41" s="9" t="str">
        <f>Model!$E$13</f>
      </c>
      <c r="F41" s="9" t="str">
        <f>Model!$F$13</f>
      </c>
      <c r="G41" s="9" t="str">
        <f>Model!$G$13</f>
      </c>
      <c r="H41" s="9" t="str">
        <f>Model!$H$13</f>
      </c>
      <c r="I41" s="9" t="str">
        <f>Model!$I$13</f>
      </c>
      <c r="J41" s="9" t="str">
        <f>Model!$J$13</f>
      </c>
      <c r="K41" s="9" t="str">
        <f>Model!$K$13</f>
      </c>
    </row>
    <row r="42">
      <c r="A42" s="5" t="s">
        <v>46</v>
      </c>
      <c r="B42" s="9" t="str">
        <f>Model!$B$22</f>
      </c>
      <c r="C42" s="9" t="str">
        <f>Model!$C$22</f>
      </c>
      <c r="D42" s="9" t="str">
        <f>Model!$D$22</f>
      </c>
      <c r="E42" s="9" t="str">
        <f>Model!$E$22</f>
      </c>
      <c r="F42" s="9" t="str">
        <f>Model!$F$22</f>
      </c>
      <c r="G42" s="9" t="str">
        <f>Model!$G$22</f>
      </c>
      <c r="H42" s="9" t="str">
        <f>Model!$H$22</f>
      </c>
      <c r="I42" s="9" t="str">
        <f>Model!$I$22</f>
      </c>
      <c r="J42" s="9" t="str">
        <f>Model!$J$22</f>
      </c>
      <c r="K42" s="9" t="str">
        <f>Model!$K$22</f>
      </c>
    </row>
    <row r="43">
      <c r="A43" s="5" t="s">
        <v>47</v>
      </c>
      <c r="B43" s="8" t="str">
        <f>Model!$B$12</f>
      </c>
      <c r="C43" s="8" t="str">
        <f>Model!$C$12</f>
      </c>
      <c r="D43" s="8" t="str">
        <f>Model!$D$12</f>
      </c>
      <c r="E43" s="8" t="str">
        <f>Model!$E$12</f>
      </c>
      <c r="F43" s="8" t="str">
        <f>Model!$F$12</f>
      </c>
      <c r="G43" s="8" t="str">
        <f>Model!$G$12</f>
      </c>
      <c r="H43" s="8" t="str">
        <f>Model!$H$12</f>
      </c>
      <c r="I43" s="8" t="str">
        <f>Model!$I$12</f>
      </c>
      <c r="J43" s="8" t="str">
        <f>Model!$J$12</f>
      </c>
      <c r="K43" s="8" t="str">
        <f>Model!$K$12</f>
      </c>
    </row>
    <row r="45">
      <c r="A45" s="4" t="s">
        <v>48</v>
      </c>
    </row>
    <row r="46">
      <c r="A46" s="5" t="s">
        <v>49</v>
      </c>
      <c r="B46" t="s">
        <v>50</v>
      </c>
    </row>
    <row r="47">
      <c r="A47" s="5" t="s">
        <v>51</v>
      </c>
      <c r="B47" t="s">
        <v>52</v>
      </c>
    </row>
    <row r="48">
      <c r="A48" s="5" t="s">
        <v>53</v>
      </c>
      <c r="B48" t="s">
        <v>54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55</v>
      </c>
      <c r="B1" s="4" t="s">
        <v>56</v>
      </c>
      <c r="C1" s="4" t="s">
        <v>57</v>
      </c>
    </row>
    <row r="2">
      <c r="A2" t="s">
        <v>58</v>
      </c>
      <c r="B2" t="s">
        <v>59</v>
      </c>
      <c r="C2" t="s">
        <v>60</v>
      </c>
    </row>
    <row r="3">
      <c r="A3" t="s">
        <v>61</v>
      </c>
      <c r="B3" t="s">
        <v>62</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