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Model" sheetId="1" r:id="rId1"/>
    <sheet name="Calc" sheetId="2" r:id="rId4"/>
    <sheet name="Sources" sheetId="3" r:id="rId6"/>
  </sheets>
  <definedNames>
    <definedName name="current_market_cap">Model!$B$8</definedName>
    <definedName name="current_price">Model!$B$9</definedName>
    <definedName name="ev_revenue_multiple">Model!$B$11</definedName>
    <definedName name="net_debt">Model!$B$21</definedName>
    <definedName name="equity_value">Model!$B$26</definedName>
    <definedName name="upside_calc">Model!$B$29</definedName>
    <definedName name="convertible_debt">Model!$B$7</definedName>
    <definedName name="diluted_shares">Model!$B$10</definedName>
    <definedName name="finance_lease_debt">Model!$B$12</definedName>
    <definedName name="fy2025_operating_cash_flow">Model!$B$13</definedName>
    <definedName name="fy2025_revenue">Model!$B$14</definedName>
    <definedName name="fy2026_revenue">Model!$B$15</definedName>
    <definedName name="fy2026_growth">Model!$B$19</definedName>
    <definedName name="fy2027_revenue">Model!$B$20</definedName>
    <definedName name="cash_and_investments">Model!$B$6</definedName>
    <definedName name="growth_2027">Model!$B$16</definedName>
    <definedName name="ocf_yield">Model!$B$22</definedName>
    <definedName name="enterprise_value">Model!$B$24</definedName>
    <definedName name="current_enterprise_value">Model!$B$25</definedName>
    <definedName name="current_ev_to_fy2026_revenue">Model!$B$27</definedName>
    <definedName name="q1_2026_adjusted_ebitda_margin">Model!$B$17</definedName>
    <definedName name="rule_of_40_proxy">Model!$B$23</definedName>
    <definedName name="fair_value_calc">Model!$B$28</definedName>
  </definedNames>
  <calcPr calcId="122211" fullCalcOnLoad="true"/>
</workbook>
</file>

<file path=xl/sharedStrings.xml><?xml version="1.0" encoding="utf-8"?>
<sst xmlns="http://schemas.openxmlformats.org/spreadsheetml/2006/main" count="56" uniqueCount="56">
  <si>
    <t>Five9 forward revenue valuation</t>
  </si>
  <si>
    <t>Forward EV/revenue valuation reviewed after Five9's Q2 2026 earnings release, 10-Q, supplemental metrics, and earnings-call materials. The model keeps the $1.266B FY2026 revenue-guide midpoint, 9% FY2027 growth, and 1.8x FY2027E EV/revenue multiple because the new transcript evidence points to healthy AI and subscription momentum but also indicates part of the Q2 AI strength was pulled forward from backlog timing. Balance-sheet anchors remain tied to June 30, 2026 and market inputs are refreshed to August 11, 2026.</t>
  </si>
  <si>
    <t>As of 2026-08-11  ·  Currency: USD  ·  https://modeledge.ai/model/fm_4af54e0139de6ac7e5e9dd773a5ce4a9</t>
  </si>
  <si>
    <t>Inputs</t>
  </si>
  <si>
    <t>Cash and marketable investments ($M)</t>
  </si>
  <si>
    <t>Convertible senior notes ($M)</t>
  </si>
  <si>
    <t>Current market cap ($M)</t>
  </si>
  <si>
    <t>Current FIVN price</t>
  </si>
  <si>
    <t>Diluted shares ($M)</t>
  </si>
  <si>
    <t>FY2027E EV/revenue multiple</t>
  </si>
  <si>
    <t>Finance lease liabilities ($M)</t>
  </si>
  <si>
    <t>FY2025 operating cash flow ($M)</t>
  </si>
  <si>
    <t>FY2025 revenue ($M)</t>
  </si>
  <si>
    <t>FY2026 revenue guide midpoint ($M)</t>
  </si>
  <si>
    <t>FY2027 revenue growth</t>
  </si>
  <si>
    <t>Q2 2026 adjusted EBITDA margin</t>
  </si>
  <si>
    <t>Calculations</t>
  </si>
  <si>
    <t>fy2026_growth</t>
  </si>
  <si>
    <t>fy2027_revenue</t>
  </si>
  <si>
    <t>net_debt</t>
  </si>
  <si>
    <t>ocf_yield</t>
  </si>
  <si>
    <t>rule_of_40_proxy</t>
  </si>
  <si>
    <t>enterprise_value</t>
  </si>
  <si>
    <t>current_enterprise_value</t>
  </si>
  <si>
    <t>equity_value</t>
  </si>
  <si>
    <t>current_ev_to_fy2026_revenue</t>
  </si>
  <si>
    <t>fair_value_calc</t>
  </si>
  <si>
    <t>upside_calc</t>
  </si>
  <si>
    <t>Outputs</t>
  </si>
  <si>
    <t>Fair value</t>
  </si>
  <si>
    <t>Upside/downside</t>
  </si>
  <si>
    <t>FY2027E revenue</t>
  </si>
  <si>
    <t>Implied enterprise value</t>
  </si>
  <si>
    <t>Current EV/FY2026 revenue (x)</t>
  </si>
  <si>
    <t>FY2025 OCF yield</t>
  </si>
  <si>
    <t>Growth plus EBITDA margin</t>
  </si>
  <si>
    <t>Scenarios (reference)</t>
  </si>
  <si>
    <t>base</t>
  </si>
  <si>
    <t/>
  </si>
  <si>
    <t>bear</t>
  </si>
  <si>
    <t>diluted_shares = 78, ev_revenue_multiple = 1.1, growth_2027 = 0.03</t>
  </si>
  <si>
    <t>bull</t>
  </si>
  <si>
    <t>diluted_shares = 74.5, ev_revenue_multiple = 2.5, growth_2027 = 0.14</t>
  </si>
  <si>
    <t>Claim</t>
  </si>
  <si>
    <t>URL</t>
  </si>
  <si>
    <t>Accessed</t>
  </si>
  <si>
    <t>Five9 reported Q2 2026 revenue of $312.4M, adjusted EBITDA of $70.1M, Q2 subscription revenue growth of 14%, Q2 operating cash flow of $42.1M, and raised FY2026 revenue guidance to $1.260B-$1.272B.</t>
  </si>
  <si>
    <t>https://investors.five9.com/news-releases/news-release-details/five9-announces-second-quarter-2026-financial-results</t>
  </si>
  <si>
    <t>2026-08-11</t>
  </si>
  <si>
    <t>Five9's Q2 2026 10-Q, filed August 6, 2026, confirms $617.8M six-month revenue, $105.998M six-month operating cash flow, $654.1M cash plus marketable securities, and $737.3M long-term convertible notes at June 30, 2026.</t>
  </si>
  <si>
    <t>https://investors.five9.com/sec-filings/sec-filing/10-q/0001288847-26-000123</t>
  </si>
  <si>
    <t>Supplemental metrics show Q2 2026 revenue mix of 83% subscription, 11% telecom, and 6% professional services, with LTM subscription DBRR of 107% and subscription-plus-telecom DBRR of 106%.</t>
  </si>
  <si>
    <t>https://storage.googleapis.com/d8a084c25db2/0001288847/0001288847-26-000121/fivn-supplementalmetricd.htm</t>
  </si>
  <si>
    <t>Five9's investor events page lists the Q2 2026 investor presentation, supplemental metrics, and earnings webcast replay made available for the August 6, 2026 results event.</t>
  </si>
  <si>
    <t>https://investors.five9.com/events-presentations</t>
  </si>
  <si>
    <t>Intermediate calculations materialized from expressions; referenced by formulas on the Model sheet.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</si>
</sst>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numFmts count="6">
    <numFmt numFmtId="164" formatCode="&quot;$&quot;#,##0.0"/>
    <numFmt numFmtId="165" formatCode="&quot;$&quot;#,##0"/>
    <numFmt numFmtId="166" formatCode="&quot;$&quot;0.00"/>
    <numFmt numFmtId="167" formatCode="#,##0.0"/>
    <numFmt numFmtId="168" formatCode="0.0%"/>
    <numFmt numFmtId="169" formatCode="0.00"/>
  </numFmts>
  <fonts count="5">
    <font>
      <name val="Calibri"/>
      <family val="2"/>
      <color theme="1"/>
      <sz val="11"/>
    </font>
    <font>
      <family val="2"/>
      <b val="1"/>
      <color/>
      <sz val="14"/>
    </font>
    <font>
      <family val="2"/>
      <color rgb="FF808080"/>
      <sz val="10"/>
    </font>
    <font>
      <family val="2"/>
      <b val="1"/>
      <color/>
    </font>
    <font>
      <family val="2"/>
      <color/>
      <sz val="11"/>
    </font>
  </fonts>
  <fills count="3">
    <fill>
      <patternFill patternType="none"/>
    </fill>
    <fill>
      <patternFill patternType="gray125"/>
    </fill>
    <fill>
      <patternFill patternType="solid">
        <fgColor rgb="FFEFEFEF"/>
      </patternFill>
    </fill>
  </fills>
  <borders count="1">
    <border>
      <left/>
      <right/>
      <top/>
      <bottom/>
      <diagonal/>
    </border>
  </borders>
  <cellStyleXfs count="1">
    <xf numFmtId="0" fontId="0" fillId="0" borderId="0"/>
  </cellStyleXfs>
  <cellXfs count="12">
    <xf numFmtId="0" fontId="0" fillId="0" borderId="0" xfId="0"/>
    <xf numFmtId="0" fontId="1" fillId="0" borderId="0" xfId="0" applyFont="true" applyAlignment="false">
      <alignment/>
    </xf>
    <xf numFmtId="0" fontId="2" fillId="0" borderId="0" xfId="0" applyFont="true" applyAlignment="false">
      <alignment/>
    </xf>
    <xf numFmtId="0" fontId="3" fillId="2" borderId="0" xfId="0" applyFont="true" applyFill="true" applyAlignment="false">
      <alignment/>
    </xf>
    <xf numFmtId="0" fontId="4" fillId="0" borderId="0" xfId="0" applyFont="true" applyAlignment="false">
      <alignment/>
    </xf>
    <xf numFmtId="164" fontId="0" fillId="0" borderId="0" xfId="0" applyNumberFormat="true" applyAlignment="false">
      <alignment/>
    </xf>
    <xf numFmtId="165" fontId="0" fillId="0" borderId="0" xfId="0" applyNumberFormat="true" applyAlignment="false">
      <alignment/>
    </xf>
    <xf numFmtId="166" fontId="0" fillId="0" borderId="0" xfId="0" applyNumberFormat="true" applyAlignment="false">
      <alignment/>
    </xf>
    <xf numFmtId="167" fontId="0" fillId="0" borderId="0" xfId="0" applyNumberFormat="true" applyAlignment="false">
      <alignment/>
    </xf>
    <xf numFmtId="168" fontId="0" fillId="0" borderId="0" xfId="0" applyNumberFormat="true" applyAlignment="false">
      <alignment/>
    </xf>
    <xf numFmtId="0" fontId="3" fillId="0" borderId="0" xfId="0" applyFont="true" applyAlignment="false">
      <alignment/>
    </xf>
    <xf numFmtId="169" fontId="0" fillId="0" borderId="0" xfId="0" applyNumberForma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worksheets/sheet2.xml" Type="http://schemas.openxmlformats.org/officeDocument/2006/relationships/worksheet"></Relationship><Relationship Id="rId5" Target="/xl/sharedStrings.xml" Type="http://schemas.openxmlformats.org/officeDocument/2006/relationships/sharedStrings"></Relationship><Relationship Id="rId6" Target="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36"/>
  </cols>
  <sheetData>
    <row r="1">
      <c r="A1" s="1" t="s">
        <v>0</v>
      </c>
    </row>
    <row r="2">
      <c r="A2" t="s">
        <v>1</v>
      </c>
    </row>
    <row r="3">
      <c r="A3" s="2" t="s">
        <v>2</v>
      </c>
    </row>
    <row r="5">
      <c r="A5" s="3" t="s">
        <v>3</v>
      </c>
    </row>
    <row r="6">
      <c r="A6" s="4" t="s">
        <v>4</v>
      </c>
      <c r="B6" s="5">
        <v>654.062</v>
      </c>
    </row>
    <row r="7">
      <c r="A7" s="4" t="s">
        <v>5</v>
      </c>
      <c r="B7" s="5">
        <v>737.283</v>
      </c>
    </row>
    <row r="8">
      <c r="A8" s="4" t="s">
        <v>6</v>
      </c>
      <c r="B8" s="6">
        <v>2527.484</v>
      </c>
    </row>
    <row r="9">
      <c r="A9" s="4" t="s">
        <v>7</v>
      </c>
      <c r="B9" s="7">
        <v>33.0114</v>
      </c>
    </row>
    <row r="10">
      <c r="A10" s="4" t="s">
        <v>8</v>
      </c>
      <c r="B10" s="8">
        <v>76.3</v>
      </c>
    </row>
    <row r="11">
      <c r="A11" s="4" t="s">
        <v>9</v>
      </c>
      <c r="B11">
        <v>1.8</v>
      </c>
    </row>
    <row r="12">
      <c r="A12" s="4" t="s">
        <v>10</v>
      </c>
      <c r="B12" s="5">
        <v>11.584</v>
      </c>
    </row>
    <row r="13">
      <c r="A13" s="4" t="s">
        <v>11</v>
      </c>
      <c r="B13" s="5">
        <v>226.2</v>
      </c>
    </row>
    <row r="14">
      <c r="A14" s="4" t="s">
        <v>12</v>
      </c>
      <c r="B14" s="5">
        <v>1149.1</v>
      </c>
    </row>
    <row r="15">
      <c r="A15" s="4" t="s">
        <v>13</v>
      </c>
      <c r="B15" s="5">
        <v>1266</v>
      </c>
    </row>
    <row r="16">
      <c r="A16" s="4" t="s">
        <v>14</v>
      </c>
      <c r="B16" s="9">
        <v>0.09</v>
      </c>
    </row>
    <row r="17">
      <c r="A17" s="4" t="s">
        <v>15</v>
      </c>
      <c r="B17" s="9">
        <v>0.224</v>
      </c>
    </row>
    <row r="18">
      <c r="A18" s="3" t="s">
        <v>16</v>
      </c>
    </row>
    <row r="19">
      <c r="A19" s="4" t="s">
        <v>17</v>
      </c>
      <c r="B19" t="str">
        <f>((Model!$B$15/Model!$B$14)-1)</f>
      </c>
    </row>
    <row r="20">
      <c r="A20" s="4" t="s">
        <v>18</v>
      </c>
      <c r="B20" t="str">
        <f>(Model!$B$15*(1+Model!$B$16))</f>
      </c>
    </row>
    <row r="21">
      <c r="A21" s="4" t="s">
        <v>19</v>
      </c>
      <c r="B21" t="str">
        <f>((Model!$B$7+Model!$B$12)-Model!$B$6)</f>
      </c>
    </row>
    <row r="22">
      <c r="A22" s="4" t="s">
        <v>20</v>
      </c>
      <c r="B22" t="str">
        <f>(Model!$B$13/Model!$B$8)</f>
      </c>
    </row>
    <row r="23">
      <c r="A23" s="4" t="s">
        <v>21</v>
      </c>
      <c r="B23" t="str">
        <f>(Model!$B$19+Model!$B$17)</f>
      </c>
    </row>
    <row r="24">
      <c r="A24" s="4" t="s">
        <v>22</v>
      </c>
      <c r="B24" t="str">
        <f>(Model!$B$20*Model!$B$11)</f>
      </c>
    </row>
    <row r="25">
      <c r="A25" s="4" t="s">
        <v>23</v>
      </c>
      <c r="B25" t="str">
        <f>(Model!$B$8+Model!$B$21)</f>
      </c>
    </row>
    <row r="26">
      <c r="A26" s="4" t="s">
        <v>24</v>
      </c>
      <c r="B26" t="str">
        <f>(Model!$B$24-Model!$B$21)</f>
      </c>
    </row>
    <row r="27">
      <c r="A27" s="4" t="s">
        <v>25</v>
      </c>
      <c r="B27" t="str">
        <f>(Model!$B$25/Model!$B$15)</f>
      </c>
    </row>
    <row r="28">
      <c r="A28" s="4" t="s">
        <v>26</v>
      </c>
      <c r="B28" t="str">
        <f>(Model!$B$26/Model!$B$10)</f>
      </c>
    </row>
    <row r="29">
      <c r="A29" s="4" t="s">
        <v>27</v>
      </c>
      <c r="B29" t="str">
        <f>((Model!$B$28/Model!$B$9)-1)</f>
      </c>
    </row>
    <row r="30">
      <c r="A30" s="3" t="s">
        <v>28</v>
      </c>
    </row>
    <row r="31">
      <c r="A31" s="10" t="s">
        <v>29</v>
      </c>
      <c r="B31" s="7" t="str">
        <f>Model!$B$28</f>
      </c>
    </row>
    <row r="32">
      <c r="A32" s="10" t="s">
        <v>30</v>
      </c>
      <c r="B32" s="9" t="str">
        <f>Model!$B$29</f>
      </c>
    </row>
    <row r="33">
      <c r="A33" s="4" t="s">
        <v>31</v>
      </c>
      <c r="B33" s="6" t="str">
        <f>Model!$B$20</f>
      </c>
    </row>
    <row r="34">
      <c r="A34" s="4" t="s">
        <v>32</v>
      </c>
      <c r="B34" s="6" t="str">
        <f>Model!$B$24</f>
      </c>
    </row>
    <row r="35">
      <c r="A35" s="4" t="s">
        <v>33</v>
      </c>
      <c r="B35" s="11" t="str">
        <f>Model!$B$27</f>
      </c>
    </row>
    <row r="36">
      <c r="A36" s="4" t="s">
        <v>34</v>
      </c>
      <c r="B36" s="9" t="str">
        <f>Model!$B$22</f>
      </c>
    </row>
    <row r="37">
      <c r="A37" s="4" t="s">
        <v>35</v>
      </c>
      <c r="B37" s="9" t="str">
        <f>Model!$B$23</f>
      </c>
    </row>
    <row r="39">
      <c r="A39" s="3" t="s">
        <v>36</v>
      </c>
    </row>
    <row r="40">
      <c r="A40" s="4" t="s">
        <v>37</v>
      </c>
      <c r="B40" t="s">
        <v>38</v>
      </c>
    </row>
    <row r="41">
      <c r="A41" s="4" t="s">
        <v>39</v>
      </c>
      <c r="B41" t="s">
        <v>40</v>
      </c>
    </row>
    <row r="42">
      <c r="A42" s="4" t="s">
        <v>41</v>
      </c>
      <c r="B42" t="s">
        <v>42</v>
      </c>
    </row>
  </sheetData>
</worksheet>
</file>

<file path=xl/worksheets/sheet2.xml><?xml version="1.0" encoding="utf-8"?>
<worksheet xmlns="http://schemas.openxmlformats.org/spreadsheetml/2006/main">
  <dimension ref="A1"/>
  <sheetViews>
    <sheetView workbookViewId="0"/>
  </sheetViews>
  <cols>
    <col customWidth="true" max="1" min="1" width="44"/>
  </cols>
  <sheetData>
    <row r="1">
      <c r="A1" t="s">
        <v>55</v>
      </c>
    </row>
  </sheetData>
</worksheet>
</file>

<file path=xl/worksheets/sheet3.xml><?xml version="1.0" encoding="utf-8"?>
<worksheet xmlns="http://schemas.openxmlformats.org/spreadsheetml/2006/main">
  <dimension ref="A1"/>
  <sheetViews>
    <sheetView workbookViewId="0"/>
  </sheetViews>
  <cols>
    <col customWidth="true" max="1" min="1" width="60"/>
    <col customWidth="true" max="2" min="2" width="50"/>
  </cols>
  <sheetData>
    <row r="1">
      <c r="A1" s="3" t="s">
        <v>43</v>
      </c>
      <c r="B1" s="3" t="s">
        <v>44</v>
      </c>
      <c r="C1" s="3" t="s">
        <v>45</v>
      </c>
    </row>
    <row r="2">
      <c r="A2" t="s">
        <v>46</v>
      </c>
      <c r="B2" t="s">
        <v>47</v>
      </c>
      <c r="C2" t="s">
        <v>48</v>
      </c>
    </row>
    <row r="3">
      <c r="A3" t="s">
        <v>49</v>
      </c>
      <c r="B3" t="s">
        <v>50</v>
      </c>
      <c r="C3" t="s">
        <v>48</v>
      </c>
    </row>
    <row r="4">
      <c r="A4" t="s">
        <v>51</v>
      </c>
      <c r="B4" t="s">
        <v>52</v>
      </c>
      <c r="C4" t="s">
        <v>48</v>
      </c>
    </row>
    <row r="5">
      <c r="A5" t="s">
        <v>53</v>
      </c>
      <c r="B5" t="s">
        <v>54</v>
      </c>
      <c r="C5" t="s">
        <v>48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