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bis_current_market_cap_to_2026_arr">Model!$B$18</definedName>
    <definedName name="comp_blended_market_cap_to_2026_arr">Model!$B$20</definedName>
    <definedName name="nbis_target_market_cap_usd_b">Model!$B$22</definedName>
    <definedName name="crwv_market_cap_usd_b">Model!$B$9</definedName>
    <definedName name="nbis_current_share_price_usd">Model!$B$13</definedName>
    <definedName name="crwv_market_cap_to_2026_arr">Model!$B$17</definedName>
    <definedName name="applied_market_cap_to_2026_arr">Model!$B$21</definedName>
    <definedName name="brun_2026_exit_arr_usd_b">Model!$B$6</definedName>
    <definedName name="nbis_2026_exit_arr_usd_b">Model!$B$11</definedName>
    <definedName name="brun_market_cap_to_2026_arr">Model!$B$16</definedName>
    <definedName name="nbis_share_count_m">Model!$B$19</definedName>
    <definedName name="nbis_price_target_usd">Model!$B$23</definedName>
    <definedName name="nbis_upside_downside">Model!$B$24</definedName>
    <definedName name="crwv_2026_exit_arr_usd_b">Model!$B$8</definedName>
    <definedName name="crwv_weight_in_comp_blend">Model!$B$10</definedName>
    <definedName name="nbis_current_market_cap_usd_b">Model!$B$12</definedName>
    <definedName name="nbis_premium_discount_to_comp_blend">Model!$B$14</definedName>
    <definedName name="brun_market_cap_usd_b">Model!$B$7</definedName>
  </definedNames>
  <calcPr calcId="122211" fullCalcOnLoad="true"/>
</workbook>
</file>

<file path=xl/sharedStrings.xml><?xml version="1.0" encoding="utf-8"?>
<sst xmlns="http://schemas.openxmlformats.org/spreadsheetml/2006/main" count="63" uniqueCount="63">
  <si>
    <t>NBIS 2026 ARR market-cap valuation using CRWV and BRUN comps</t>
  </si>
  <si>
    <t>As of 2026-06-12  ·  Currency: USD  ·  https://modeledge.ai/model/fm_4cfccbeae141b51baefc95cc46fba557</t>
  </si>
  <si>
    <t>EOY2026</t>
  </si>
  <si>
    <t>Inputs</t>
  </si>
  <si>
    <t>BRUN EOY 2026 ARR ($B)</t>
  </si>
  <si>
    <t>BRUN market cap ($B)</t>
  </si>
  <si>
    <t>CRWV EOY 2026 ARR ($B)</t>
  </si>
  <si>
    <t>CRWV market cap ($B)</t>
  </si>
  <si>
    <t>CRWV weight in comp blend</t>
  </si>
  <si>
    <t>NBIS EOY 2026 ARR ($B)</t>
  </si>
  <si>
    <t>NBIS current market cap ($B)</t>
  </si>
  <si>
    <t>NBIS current share price</t>
  </si>
  <si>
    <t>NBIS premium / discount to blend</t>
  </si>
  <si>
    <t>Calculations</t>
  </si>
  <si>
    <t>brun_market_cap_to_2026_arr</t>
  </si>
  <si>
    <t>crwv_market_cap_to_2026_arr</t>
  </si>
  <si>
    <t>nbis_current_market_cap_to_2026_arr</t>
  </si>
  <si>
    <t>nbis_share_count_m</t>
  </si>
  <si>
    <t>comp_blended_market_cap_to_2026_arr</t>
  </si>
  <si>
    <t>applied_market_cap_to_2026_arr</t>
  </si>
  <si>
    <t>nbis_target_market_cap_usd_b</t>
  </si>
  <si>
    <t>nbis_price_target_usd</t>
  </si>
  <si>
    <t>nbis_upside_downside</t>
  </si>
  <si>
    <t>Outputs</t>
  </si>
  <si>
    <t>CRWV mkt cap / 2026 ARR</t>
  </si>
  <si>
    <t>BRUN mkt cap / 2026 ARR</t>
  </si>
  <si>
    <t>Blended comp multiple</t>
  </si>
  <si>
    <t>Applied NBIS multiple</t>
  </si>
  <si>
    <t>NBIS current mkt cap / 2026 ARR</t>
  </si>
  <si>
    <t>NBIS target market cap</t>
  </si>
  <si>
    <t>NBIS price target</t>
  </si>
  <si>
    <t>Upside / downside</t>
  </si>
  <si>
    <t>Implied NBIS shares</t>
  </si>
  <si>
    <t>Scenarios (reference)</t>
  </si>
  <si>
    <t>brun_only_multiple</t>
  </si>
  <si>
    <t>crwv_weight_in_comp_blend = 0</t>
  </si>
  <si>
    <t>crwv_only_multiple</t>
  </si>
  <si>
    <t>crwv_weight_in_comp_blend = 1</t>
  </si>
  <si>
    <t>high_nbis_arr_9b</t>
  </si>
  <si>
    <t>nbis_2026_exit_arr_usd_b = 9</t>
  </si>
  <si>
    <t>low_nbis_arr_7b</t>
  </si>
  <si>
    <t>nbis_2026_exit_arr_usd_b = 7</t>
  </si>
  <si>
    <t>nbis_25pct_discount_to_blend</t>
  </si>
  <si>
    <t>nbis_premium_discount_to_comp_blend = -0.25</t>
  </si>
  <si>
    <t>nbis_25pct_premium_to_blend</t>
  </si>
  <si>
    <t>nbis_premium_discount_to_comp_blend = 0.25</t>
  </si>
  <si>
    <t>prior_brun_375m_arr</t>
  </si>
  <si>
    <t>brun_2026_exit_arr_usd_b = 0.375</t>
  </si>
  <si>
    <t>Claim</t>
  </si>
  <si>
    <t>URL</t>
  </si>
  <si>
    <t>Accessed</t>
  </si>
  <si>
    <t>Nebius Q1 2026 shareholder materials show guidance for $7B-$9B ARR by FY2026 year-end.</t>
  </si>
  <si>
    <t>https://assets.nebius.com/assets/6aba98d1-946c-4891-a420-d2f0aa60da95/Nebius%20SHL_Q1%202026.pdf</t>
  </si>
  <si>
    <t/>
  </si>
  <si>
    <t>CoreWeave Q1 2026 materials guide to $18B-$19B annualized run-rate revenue exiting 2026.</t>
  </si>
  <si>
    <t>https://s205.q4cdn.com/133937190/files/doc_financials/2026/q1/CoreWeave-1Q26-Outlook-Presentation.pdf</t>
  </si>
  <si>
    <t>Boost Run's June 2, 2026 investor update shows FY2026E ARR of $400M+ and reconciles ARR as a non-GAAP operating metric.</t>
  </si>
  <si>
    <t>https://boostrun.com/assets/investor-materials/BoostRun_Investor_Update_060226.pdf</t>
  </si>
  <si>
    <t>Boost Run's May 11, 2026 Nasdaq listing press release disclosed the prior FY2026 exit ARR outlook of at least $375M.</t>
  </si>
  <si>
    <t>https://www.sec.gov/Archives/edgar/data/2090646/000149315226022136/ex99-1.htm</t>
  </si>
  <si>
    <t>Current market prices and market capitalization inputs were pulled from Modeledge market data on June 12, 2026.</t>
  </si>
  <si>
    <t>https://modeledge.ai/company/1513845</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</si>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</sst>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
    <numFmt numFmtId="165" formatCode="0.0%"/>
    <numFmt numFmtId="166" formatCode="&quot;$&quot;0.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0.4</v>
      </c>
    </row>
    <row r="7">
      <c r="A7" s="5" t="s">
        <v>5</v>
      </c>
      <c r="B7" s="6">
        <v>2.498</v>
      </c>
    </row>
    <row r="8">
      <c r="A8" s="5" t="s">
        <v>6</v>
      </c>
      <c r="B8" s="6">
        <v>18.5</v>
      </c>
    </row>
    <row r="9">
      <c r="A9" s="5" t="s">
        <v>7</v>
      </c>
      <c r="B9" s="6">
        <v>54.857</v>
      </c>
    </row>
    <row r="10">
      <c r="A10" s="5" t="s">
        <v>8</v>
      </c>
      <c r="B10" s="7">
        <v>0.5</v>
      </c>
    </row>
    <row r="11">
      <c r="A11" s="5" t="s">
        <v>9</v>
      </c>
      <c r="B11" s="6">
        <v>8</v>
      </c>
    </row>
    <row r="12">
      <c r="A12" s="5" t="s">
        <v>10</v>
      </c>
      <c r="B12" s="6">
        <v>58.996</v>
      </c>
    </row>
    <row r="13">
      <c r="A13" s="5" t="s">
        <v>11</v>
      </c>
      <c r="B13" s="8">
        <v>232.36</v>
      </c>
    </row>
    <row r="14">
      <c r="A14" s="5" t="s">
        <v>12</v>
      </c>
      <c r="B14" s="7">
        <v>0</v>
      </c>
    </row>
    <row r="15">
      <c r="A15" s="4" t="s">
        <v>13</v>
      </c>
    </row>
    <row r="16">
      <c r="A16" s="5" t="s">
        <v>14</v>
      </c>
      <c r="B16" t="str">
        <f>(Model!$B$7/Model!$B$6)</f>
      </c>
    </row>
    <row r="17">
      <c r="A17" s="5" t="s">
        <v>15</v>
      </c>
      <c r="B17" t="str">
        <f>(Model!$B$9/Model!$B$8)</f>
      </c>
    </row>
    <row r="18">
      <c r="A18" s="5" t="s">
        <v>16</v>
      </c>
      <c r="B18" t="str">
        <f>(Model!$B$12/Model!$B$11)</f>
      </c>
    </row>
    <row r="19">
      <c r="A19" s="5" t="s">
        <v>17</v>
      </c>
      <c r="B19" t="str">
        <f>((Model!$B$12*1000)/Model!$B$13)</f>
      </c>
    </row>
    <row r="20">
      <c r="A20" s="5" t="s">
        <v>18</v>
      </c>
      <c r="B20" t="str">
        <f>((Model!$B$10*Model!$B$17)+((1-Model!$B$10)*Model!$B$16))</f>
      </c>
    </row>
    <row r="21">
      <c r="A21" s="5" t="s">
        <v>19</v>
      </c>
      <c r="B21" t="str">
        <f>(Model!$B$20*(1+Model!$B$14))</f>
      </c>
    </row>
    <row r="22">
      <c r="A22" s="5" t="s">
        <v>20</v>
      </c>
      <c r="B22" t="str">
        <f>(Model!$B$11*Model!$B$21)</f>
      </c>
    </row>
    <row r="23">
      <c r="A23" s="5" t="s">
        <v>21</v>
      </c>
      <c r="B23" t="str">
        <f>((Model!$B$22*1000)/Model!$B$19)</f>
      </c>
    </row>
    <row r="24">
      <c r="A24" s="5" t="s">
        <v>22</v>
      </c>
      <c r="B24" t="str">
        <f>((Model!$B$23/Model!$B$13)-1)</f>
      </c>
    </row>
    <row r="25">
      <c r="A25" s="4" t="s">
        <v>23</v>
      </c>
    </row>
    <row r="26">
      <c r="A26" s="5" t="s">
        <v>24</v>
      </c>
      <c r="B26" s="9" t="str">
        <f>Model!$B$17</f>
      </c>
    </row>
    <row r="27">
      <c r="A27" s="5" t="s">
        <v>25</v>
      </c>
      <c r="B27" s="9" t="str">
        <f>Model!$B$16</f>
      </c>
    </row>
    <row r="28">
      <c r="A28" s="5" t="s">
        <v>26</v>
      </c>
      <c r="B28" s="9" t="str">
        <f>Model!$B$20</f>
      </c>
    </row>
    <row r="29">
      <c r="A29" s="5" t="s">
        <v>27</v>
      </c>
      <c r="B29" s="9" t="str">
        <f>Model!$B$21</f>
      </c>
    </row>
    <row r="30">
      <c r="A30" s="5" t="s">
        <v>28</v>
      </c>
      <c r="B30" s="9" t="str">
        <f>Model!$B$18</f>
      </c>
    </row>
    <row r="31">
      <c r="A31" s="5" t="s">
        <v>29</v>
      </c>
      <c r="B31" s="6" t="str">
        <f>Model!$B$22</f>
      </c>
    </row>
    <row r="32">
      <c r="A32" s="5" t="s">
        <v>30</v>
      </c>
      <c r="B32" s="8" t="str">
        <f>Model!$B$23</f>
      </c>
    </row>
    <row r="33">
      <c r="A33" s="5" t="s">
        <v>31</v>
      </c>
      <c r="B33" s="7" t="str">
        <f>Model!$B$24</f>
      </c>
    </row>
    <row r="34">
      <c r="A34" s="5" t="s">
        <v>32</v>
      </c>
      <c r="B34" s="9" t="str">
        <f>Model!$B$19</f>
      </c>
    </row>
    <row r="36">
      <c r="A36" s="4" t="s">
        <v>33</v>
      </c>
    </row>
    <row r="37">
      <c r="A37" s="5" t="s">
        <v>34</v>
      </c>
      <c r="B37" t="s">
        <v>35</v>
      </c>
    </row>
    <row r="38">
      <c r="A38" s="5" t="s">
        <v>36</v>
      </c>
      <c r="B38" t="s">
        <v>37</v>
      </c>
    </row>
    <row r="39">
      <c r="A39" s="5" t="s">
        <v>38</v>
      </c>
      <c r="B39" t="s">
        <v>39</v>
      </c>
    </row>
    <row r="40">
      <c r="A40" s="5" t="s">
        <v>40</v>
      </c>
      <c r="B40" t="s">
        <v>41</v>
      </c>
    </row>
    <row r="41">
      <c r="A41" s="5" t="s">
        <v>42</v>
      </c>
      <c r="B41" t="s">
        <v>43</v>
      </c>
    </row>
    <row r="42">
      <c r="A42" s="5" t="s">
        <v>44</v>
      </c>
      <c r="B42" t="s">
        <v>45</v>
      </c>
    </row>
    <row r="43">
      <c r="A43" s="5" t="s">
        <v>46</v>
      </c>
      <c r="B43" t="s">
        <v>47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48</v>
      </c>
      <c r="B1" s="4" t="s">
        <v>49</v>
      </c>
      <c r="C1" s="4" t="s">
        <v>50</v>
      </c>
    </row>
    <row r="2">
      <c r="A2" t="s">
        <v>51</v>
      </c>
      <c r="B2" t="s">
        <v>52</v>
      </c>
      <c r="C2" t="s">
        <v>53</v>
      </c>
    </row>
    <row r="3">
      <c r="A3" t="s">
        <v>54</v>
      </c>
      <c r="B3" t="s">
        <v>55</v>
      </c>
      <c r="C3" t="s">
        <v>53</v>
      </c>
    </row>
    <row r="4">
      <c r="A4" t="s">
        <v>56</v>
      </c>
      <c r="B4" t="s">
        <v>57</v>
      </c>
      <c r="C4" t="s">
        <v>53</v>
      </c>
    </row>
    <row r="5">
      <c r="A5" t="s">
        <v>58</v>
      </c>
      <c r="B5" t="s">
        <v>59</v>
      </c>
      <c r="C5" t="s">
        <v>53</v>
      </c>
    </row>
    <row r="6">
      <c r="A6" t="s">
        <v>60</v>
      </c>
      <c r="B6" t="s">
        <v>61</v>
      </c>
      <c r="C6" t="s">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