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tax_rate">Model!$B$11</definedName>
    <definedName name="net_income_m">Model!$B$18</definedName>
    <definedName name="upside">Model!$B$23</definedName>
    <definedName name="operating_margin">Model!$B$8</definedName>
    <definedName name="sales_growth">Model!$B$9</definedName>
    <definedName name="target_pe">Model!$B$10</definedName>
    <definedName name="fy2025_revenue_m">Model!$B$13</definedName>
    <definedName name="current_equity_value_m">Model!$B$15</definedName>
    <definedName name="eps">Model!$B$19</definedName>
    <definedName name="current_pe">Model!$B$20</definedName>
    <definedName name="implied_equity_value_m">Model!$B$22</definedName>
    <definedName name="diluted_shares_m">Model!$B$7</definedName>
    <definedName name="revenue_m">Model!$B$16</definedName>
    <definedName name="operating_income_m">Model!$B$17</definedName>
    <definedName name="current_price">Model!$B$6</definedName>
    <definedName name="fair_value">Model!$B$21</definedName>
  </definedNames>
  <calcPr calcId="122211" fullCalcOnLoad="true"/>
</workbook>
</file>

<file path=xl/sharedStrings.xml><?xml version="1.0" encoding="utf-8"?>
<sst xmlns="http://schemas.openxmlformats.org/spreadsheetml/2006/main" count="55" uniqueCount="55">
  <si>
    <t>Abercrombie &amp; Fitch FY2026 forward P/E valuation</t>
  </si>
  <si>
    <t xml:space="preserve">Forward P/E valuation for Abercrombie &amp; Fitch using management's updated fiscal 2026 sales, operating-margin, tax-rate, diluted-share, and EPS outlook after second-quarter results. The base case uses management's approximately 5% sales growth outlook, the midpoint of the 14.5%-15.0% operating-margin range, and an 11.0x target P/E within the monitored 10x-12x peer range. The multiple is held below the prior 11.5x because the outlook now includes a material IEEPA tariff refund benefit and Hollister comparable sales were still negative, even though overall guidance moved meaningfully higher.
</t>
  </si>
  <si>
    <t>As of 2026-08-26  ·  Currency: USD  ·  https://modeledge.ai/model/fm_5334483b21e24317c163976f56144e61</t>
  </si>
  <si>
    <t>Inputs</t>
  </si>
  <si>
    <t>Current price</t>
  </si>
  <si>
    <t>Diluted weighted-average shares</t>
  </si>
  <si>
    <t>FY2026 operating margin</t>
  </si>
  <si>
    <t>FY2026 sales growth</t>
  </si>
  <si>
    <t>Target forward P/E</t>
  </si>
  <si>
    <t>Effective tax rate</t>
  </si>
  <si>
    <t>Constants</t>
  </si>
  <si>
    <t>fy2025_revenue_m</t>
  </si>
  <si>
    <t>Calculations</t>
  </si>
  <si>
    <t>current_equity_value_m</t>
  </si>
  <si>
    <t>revenue_m</t>
  </si>
  <si>
    <t>operating_income_m</t>
  </si>
  <si>
    <t>net_income_m</t>
  </si>
  <si>
    <t>eps</t>
  </si>
  <si>
    <t>current_pe</t>
  </si>
  <si>
    <t>fair_value</t>
  </si>
  <si>
    <t>implied_equity_value_m</t>
  </si>
  <si>
    <t>upside</t>
  </si>
  <si>
    <t>Outputs</t>
  </si>
  <si>
    <t>Fair value</t>
  </si>
  <si>
    <t>Upside / downside</t>
  </si>
  <si>
    <t>Modeled FY2026 EPS</t>
  </si>
  <si>
    <t>Modeled FY2026 net income</t>
  </si>
  <si>
    <t>Implied equity value</t>
  </si>
  <si>
    <t>Current P/E on modeled EPS</t>
  </si>
  <si>
    <t>Modeled FY2026 revenue</t>
  </si>
  <si>
    <t>Modeled FY2026 operating income</t>
  </si>
  <si>
    <t>Scenarios (reference)</t>
  </si>
  <si>
    <t>base</t>
  </si>
  <si>
    <t/>
  </si>
  <si>
    <t>bear</t>
  </si>
  <si>
    <t>diluted_shares_m = 44.3, operating_margin = 0.145, sales_growth = 0.045, target_pe = 9, tax_rate = 0.29</t>
  </si>
  <si>
    <t>bull</t>
  </si>
  <si>
    <t>diluted_shares_m = 43, operating_margin = 0.15, sales_growth = 0.055, target_pe = 12.5, tax_rate = 0.28</t>
  </si>
  <si>
    <t>Claim</t>
  </si>
  <si>
    <t>URL</t>
  </si>
  <si>
    <t>Accessed</t>
  </si>
  <si>
    <t>September 10 Modeledge reference share price $142.93; market price alone is not used to revise operating forecasts.</t>
  </si>
  <si>
    <t>2026-09-10</t>
  </si>
  <si>
    <t>September 10 sector/news search did not establish a company-specific cause for the 6.02% decline. AEO's results are sector context, not a confirmed causal attribution. No price-based change to the existing ANF earnings/multiple assumptions.</t>
  </si>
  <si>
    <t>Second-quarter fiscal 2026 net sales were $1.267 billion, up 5%, comparable sales were flat, operating margin was 19.9%, diluted EPS was $4.17, and operating income included about $100 million of IEEPA tariff refunds.</t>
  </si>
  <si>
    <t>https://abercrombieandfitchcompany.gcs-web.com/news-releases/news-release-details/abercrombie-fitch-co-reports-second-quarter-fiscal-2026-results</t>
  </si>
  <si>
    <t>2026-08-26</t>
  </si>
  <si>
    <t>Second-quarter sales grew 5% in Americas, 2% in EMEA, and 19% in APAC; Abercrombie brand sales grew 8% with 4% comparable sales, while Hollister sales grew 2% with comparable sales down 3%.</t>
  </si>
  <si>
    <t>Management updated fiscal 2026 guidance to about 5% net sales growth, 14.5%-15.0% operating margin, about 29% effective tax rate, $13.10-$13.60 diluted EPS, at least $500 million of repurchases, and about 44 million diluted weighted-average shares.</t>
  </si>
  <si>
    <t>At August 1, 2026, cash and equivalents were $628 million, marketable securities were $10 million, inventories were $592 million, and year-to-date share repurchases were $282 million with $568 million remaining on the authorization.</t>
  </si>
  <si>
    <t>Fiscal 2025 net sales were $5.266 billion.</t>
  </si>
  <si>
    <t>https://www.sec.gov/Archives/edgar/data/1018840/000101884026000012/anf-20260131.htm</t>
  </si>
  <si>
    <t>ANF traded near $143.59 per share during the August 26, 2026 post-earnings session.</t>
  </si>
  <si>
    <t>https://www.nyse.com/quote/XNYS:ANF</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</si>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</sst>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
    <numFmt numFmtId="167"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0" fontId="3" fillId="0" borderId="0" xfId="0" applyFon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142.93</v>
      </c>
    </row>
    <row r="7">
      <c r="A7" s="4" t="s">
        <v>5</v>
      </c>
      <c r="B7" s="6">
        <v>44</v>
      </c>
    </row>
    <row r="8">
      <c r="A8" s="4" t="s">
        <v>6</v>
      </c>
      <c r="B8" s="7">
        <v>0.1475</v>
      </c>
    </row>
    <row r="9">
      <c r="A9" s="4" t="s">
        <v>7</v>
      </c>
      <c r="B9" s="7">
        <v>0.05</v>
      </c>
    </row>
    <row r="10">
      <c r="A10" s="4" t="s">
        <v>8</v>
      </c>
      <c r="B10" s="6">
        <v>11</v>
      </c>
    </row>
    <row r="11">
      <c r="A11" s="4" t="s">
        <v>9</v>
      </c>
      <c r="B11" s="7">
        <v>0.29</v>
      </c>
    </row>
    <row r="12">
      <c r="A12" s="3" t="s">
        <v>10</v>
      </c>
    </row>
    <row r="13">
      <c r="A13" s="4" t="s">
        <v>11</v>
      </c>
      <c r="B13">
        <v>5266.292</v>
      </c>
    </row>
    <row r="14">
      <c r="A14" s="3" t="s">
        <v>12</v>
      </c>
    </row>
    <row r="15">
      <c r="A15" s="4" t="s">
        <v>13</v>
      </c>
      <c r="B15" t="str">
        <f>(Model!$B$6*Model!$B$7)</f>
      </c>
    </row>
    <row r="16">
      <c r="A16" s="4" t="s">
        <v>14</v>
      </c>
      <c r="B16" t="str">
        <f>(Model!$B$13*(1+Model!$B$9))</f>
      </c>
    </row>
    <row r="17">
      <c r="A17" s="4" t="s">
        <v>15</v>
      </c>
      <c r="B17" t="str">
        <f>(Model!$B$16*Model!$B$8)</f>
      </c>
    </row>
    <row r="18">
      <c r="A18" s="4" t="s">
        <v>16</v>
      </c>
      <c r="B18" t="str">
        <f>(Model!$B$17*(1-Model!$B$11))</f>
      </c>
    </row>
    <row r="19">
      <c r="A19" s="4" t="s">
        <v>17</v>
      </c>
      <c r="B19" t="str">
        <f>(Model!$B$18/Model!$B$7)</f>
      </c>
    </row>
    <row r="20">
      <c r="A20" s="4" t="s">
        <v>18</v>
      </c>
      <c r="B20" t="str">
        <f>(Model!$B$6/Model!$B$19)</f>
      </c>
    </row>
    <row r="21">
      <c r="A21" s="4" t="s">
        <v>19</v>
      </c>
      <c r="B21" t="str">
        <f>(Model!$B$19*Model!$B$10)</f>
      </c>
    </row>
    <row r="22">
      <c r="A22" s="4" t="s">
        <v>20</v>
      </c>
      <c r="B22" t="str">
        <f>(Model!$B$21*Model!$B$7)</f>
      </c>
    </row>
    <row r="23">
      <c r="A23" s="4" t="s">
        <v>21</v>
      </c>
      <c r="B23" t="str">
        <f>((Model!$B$21/Model!$B$6)-1)</f>
      </c>
    </row>
    <row r="24">
      <c r="A24" s="3" t="s">
        <v>22</v>
      </c>
    </row>
    <row r="25">
      <c r="A25" s="8" t="s">
        <v>23</v>
      </c>
      <c r="B25" s="5" t="str">
        <f>Model!$B$21</f>
      </c>
    </row>
    <row r="26">
      <c r="A26" s="4" t="s">
        <v>24</v>
      </c>
      <c r="B26" s="7" t="str">
        <f>Model!$B$23</f>
      </c>
    </row>
    <row r="27">
      <c r="A27" s="4" t="s">
        <v>25</v>
      </c>
      <c r="B27" s="5" t="str">
        <f>Model!$B$19</f>
      </c>
    </row>
    <row r="28">
      <c r="A28" s="4" t="s">
        <v>26</v>
      </c>
      <c r="B28" s="9" t="str">
        <f>Model!$B$18</f>
      </c>
    </row>
    <row r="29">
      <c r="A29" s="4" t="s">
        <v>27</v>
      </c>
      <c r="B29" s="9" t="str">
        <f>Model!$B$22</f>
      </c>
    </row>
    <row r="30">
      <c r="A30" s="4" t="s">
        <v>28</v>
      </c>
      <c r="B30" s="6" t="str">
        <f>Model!$B$20</f>
      </c>
    </row>
    <row r="31">
      <c r="A31" s="4" t="s">
        <v>29</v>
      </c>
      <c r="B31" s="9" t="str">
        <f>Model!$B$16</f>
      </c>
    </row>
    <row r="32">
      <c r="A32" s="4" t="s">
        <v>30</v>
      </c>
      <c r="B32" s="9" t="str">
        <f>Model!$B$17</f>
      </c>
    </row>
    <row r="34">
      <c r="A34" s="3" t="s">
        <v>31</v>
      </c>
    </row>
    <row r="35">
      <c r="A35" s="4" t="s">
        <v>32</v>
      </c>
      <c r="B35" t="s">
        <v>33</v>
      </c>
    </row>
    <row r="36">
      <c r="A36" s="4" t="s">
        <v>34</v>
      </c>
      <c r="B36" t="s">
        <v>35</v>
      </c>
    </row>
    <row r="37">
      <c r="A37" s="4" t="s">
        <v>36</v>
      </c>
      <c r="B37" t="s">
        <v>37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38</v>
      </c>
      <c r="B1" s="3" t="s">
        <v>39</v>
      </c>
      <c r="C1" s="3" t="s">
        <v>40</v>
      </c>
    </row>
    <row r="2">
      <c r="A2" t="s">
        <v>41</v>
      </c>
      <c r="B2" t="s">
        <v>33</v>
      </c>
      <c r="C2" t="s">
        <v>42</v>
      </c>
    </row>
    <row r="3">
      <c r="A3" t="s">
        <v>43</v>
      </c>
      <c r="B3" t="s">
        <v>33</v>
      </c>
      <c r="C3" t="s">
        <v>42</v>
      </c>
    </row>
    <row r="4">
      <c r="A4" t="s">
        <v>44</v>
      </c>
      <c r="B4" t="s">
        <v>45</v>
      </c>
      <c r="C4" t="s">
        <v>46</v>
      </c>
    </row>
    <row r="5">
      <c r="A5" t="s">
        <v>47</v>
      </c>
      <c r="B5" t="s">
        <v>45</v>
      </c>
      <c r="C5" t="s">
        <v>46</v>
      </c>
    </row>
    <row r="6">
      <c r="A6" t="s">
        <v>48</v>
      </c>
      <c r="B6" t="s">
        <v>45</v>
      </c>
      <c r="C6" t="s">
        <v>46</v>
      </c>
    </row>
    <row r="7">
      <c r="A7" t="s">
        <v>49</v>
      </c>
      <c r="B7" t="s">
        <v>45</v>
      </c>
      <c r="C7" t="s">
        <v>46</v>
      </c>
    </row>
    <row r="8">
      <c r="A8" t="s">
        <v>50</v>
      </c>
      <c r="B8" t="s">
        <v>51</v>
      </c>
      <c r="C8" t="s">
        <v>46</v>
      </c>
    </row>
    <row r="9">
      <c r="A9" t="s">
        <v>52</v>
      </c>
      <c r="B9" t="s">
        <v>53</v>
      </c>
      <c r="C9" t="s">
        <v>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