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et1_per_share">Model!$B$22</definedName>
    <definedName name="cet1_capital_m">Model!$B$5</definedName>
    <definedName name="current_price">Model!$B$6</definedName>
    <definedName name="target_forward_pe">Model!$B$10</definedName>
    <definedName name="guide_eps_high">Model!$B$13</definedName>
    <definedName name="q2_2026_diluted_eps">Model!$B$17</definedName>
    <definedName name="ttm_diluted_eps_0630">Model!$B$19</definedName>
    <definedName name="fair_value">Model!$B$23</definedName>
    <definedName name="forward_net_income_b">Model!$B$24</definedName>
    <definedName name="fwd_diluted_eps">Model!$B$8</definedName>
    <definedName name="shareholders_equity_m">Model!$B$9</definedName>
    <definedName name="h1_2026_diluted_eps">Model!$B$15</definedName>
    <definedName name="implied_pe_on_forward">Model!$B$25</definedName>
    <definedName name="implied_equity_value_b">Model!$B$27</definedName>
    <definedName name="upside">Model!$B$28</definedName>
    <definedName name="diluted_shares_m">Model!$B$7</definedName>
    <definedName name="guide_eps_low">Model!$B$14</definedName>
    <definedName name="net_writeoff_principal_pct">Model!$B$16</definedName>
    <definedName name="roae_q2_pct">Model!$B$18</definedName>
    <definedName name="price_to_book">Model!$B$26</definedName>
    <definedName name="billed_business_yoy_pct">Model!$B$12</definedName>
    <definedName name="book_value_per_share">Model!$B$21</definedName>
  </definedNames>
  <calcPr calcId="122211" fullCalcOnLoad="true"/>
</workbook>
</file>

<file path=xl/sharedStrings.xml><?xml version="1.0" encoding="utf-8"?>
<sst xmlns="http://schemas.openxmlformats.org/spreadsheetml/2006/main" count="53" uniqueCount="53">
  <si>
    <t>American Express FY2026 forward P/E valuation</t>
  </si>
  <si>
    <t>As of 2026-09-10  ·  Currency: USD  ·  https://modeledge.ai/model/fm_5762ee3f5460098077249481ef289bbb</t>
  </si>
  <si>
    <t>Inputs</t>
  </si>
  <si>
    <t>Common Equity Tier 1 capital</t>
  </si>
  <si>
    <t>Current share price</t>
  </si>
  <si>
    <t>Diluted / period-end common shares</t>
  </si>
  <si>
    <t>FY2026E diluted EPS</t>
  </si>
  <si>
    <t>Total shareholders equity</t>
  </si>
  <si>
    <t>Target forward P/E on FY2026E diluted EPS</t>
  </si>
  <si>
    <t>Constants</t>
  </si>
  <si>
    <t>billed_business_yoy_pct</t>
  </si>
  <si>
    <t>guide_eps_high</t>
  </si>
  <si>
    <t>guide_eps_low</t>
  </si>
  <si>
    <t>h1_2026_diluted_eps</t>
  </si>
  <si>
    <t>net_writeoff_principal_pct</t>
  </si>
  <si>
    <t>q2_2026_diluted_eps</t>
  </si>
  <si>
    <t>roae_q2_pct</t>
  </si>
  <si>
    <t>ttm_diluted_eps_0630</t>
  </si>
  <si>
    <t>Calculations</t>
  </si>
  <si>
    <t>book_value_per_share</t>
  </si>
  <si>
    <t>cet1_per_share</t>
  </si>
  <si>
    <t>fair_value</t>
  </si>
  <si>
    <t>forward_net_income_b</t>
  </si>
  <si>
    <t>implied_pe_on_forward</t>
  </si>
  <si>
    <t>price_to_book</t>
  </si>
  <si>
    <t>implied_equity_value_b</t>
  </si>
  <si>
    <t>upside</t>
  </si>
  <si>
    <t>Outputs</t>
  </si>
  <si>
    <t>Fair value per share</t>
  </si>
  <si>
    <t>Upside / (downside)</t>
  </si>
  <si>
    <t>Implied equity value</t>
  </si>
  <si>
    <t>Forward net income</t>
  </si>
  <si>
    <t>Book value per share</t>
  </si>
  <si>
    <t>Spot P/E on forward EPS</t>
  </si>
  <si>
    <t>Scenarios (reference)</t>
  </si>
  <si>
    <t>base</t>
  </si>
  <si>
    <t/>
  </si>
  <si>
    <t>bear</t>
  </si>
  <si>
    <t>fwd_diluted_eps = 16.8, target_forward_pe = 15</t>
  </si>
  <si>
    <t>bull</t>
  </si>
  <si>
    <t>fwd_diluted_eps = 18.5, target_forward_pe = 22</t>
  </si>
  <si>
    <t>Claim</t>
  </si>
  <si>
    <t>URL</t>
  </si>
  <si>
    <t>Accessed</t>
  </si>
  <si>
    <t>Q2 2026 diluted EPS $4.53; H1 diluted EPS $8.81; revenue net of interest expense $19.6B (+10%); billed business +9%; net write-off principal-only 2.0%; ROAE 36.4%; CET1 10.4%; period-end common shares 675M; total shareholders equity $34.28B; diluted WAS 679M (Q2) / 682M (H1).</t>
  </si>
  <si>
    <t>https://www.sec.gov/Archives/edgar/data/4962/000000496226000322/axp-20260630.htm</t>
  </si>
  <si>
    <t>FY2026 EPS guidance $17.30–$17.90 reaffirmed; FY2026 revenue growth guidance raised to 10%; Q2 2026 earnings 8-K with exhibits 99.1/99.2 filed July 24, 2026.</t>
  </si>
  <si>
    <t>https://www.sec.gov/Archives/edgar/data/4962/000000496226000318/q226exhibit991.htm</t>
  </si>
  <si>
    <t>AXP spot price ~$321 and market cap ~$217B as of 2026-09-10; Street consensus 12-month targets roughly $374–$382.</t>
  </si>
  <si>
    <t>https://finance.yahoo.com/quote/AXP/</t>
  </si>
  <si>
    <t>Premium card-fee growth (~15% in Q2) and Platinum refresh engagement supporting fee-revenue inflection into late 2026.</t>
  </si>
  <si>
    <t>https://www.fool.com/investing/2026/07/27/american-express-just-reported-its-second-quarter/</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</si>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</sst>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
    <numFmt numFmtId="165" formatCode="0.00"/>
    <numFmt numFmtId="166" formatCode="0.0"/>
    <numFmt numFmtId="167" formatCode="&quot;$&quot;0.00"/>
    <numFmt numFmtId="168" formatCode="0.0%"/>
    <numFmt numFmtId="169" formatCode="&quot;$&quot;#,##0.0"/>
    <numFmt numFmtId="170" formatCode="&quot;$&quot;#,##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170"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27779</v>
      </c>
    </row>
    <row r="6">
      <c r="A6" s="4" t="s">
        <v>4</v>
      </c>
      <c r="B6" s="6">
        <v>321.015</v>
      </c>
    </row>
    <row r="7">
      <c r="A7" s="4" t="s">
        <v>5</v>
      </c>
      <c r="B7" s="7">
        <v>675</v>
      </c>
    </row>
    <row r="8">
      <c r="A8" s="4" t="s">
        <v>6</v>
      </c>
      <c r="B8" s="6">
        <v>17.6</v>
      </c>
    </row>
    <row r="9">
      <c r="A9" s="4" t="s">
        <v>7</v>
      </c>
      <c r="B9" s="5">
        <v>34280</v>
      </c>
    </row>
    <row r="10">
      <c r="A10" s="4" t="s">
        <v>8</v>
      </c>
      <c r="B10" s="7">
        <v>19.5</v>
      </c>
    </row>
    <row r="11">
      <c r="A11" s="3" t="s">
        <v>9</v>
      </c>
    </row>
    <row r="12">
      <c r="A12" s="4" t="s">
        <v>10</v>
      </c>
      <c r="B12">
        <v>0.09</v>
      </c>
    </row>
    <row r="13">
      <c r="A13" s="4" t="s">
        <v>11</v>
      </c>
      <c r="B13">
        <v>17.9</v>
      </c>
    </row>
    <row r="14">
      <c r="A14" s="4" t="s">
        <v>12</v>
      </c>
      <c r="B14">
        <v>17.3</v>
      </c>
    </row>
    <row r="15">
      <c r="A15" s="4" t="s">
        <v>13</v>
      </c>
      <c r="B15">
        <v>8.81</v>
      </c>
    </row>
    <row r="16">
      <c r="A16" s="4" t="s">
        <v>14</v>
      </c>
      <c r="B16">
        <v>0.02</v>
      </c>
    </row>
    <row r="17">
      <c r="A17" s="4" t="s">
        <v>15</v>
      </c>
      <c r="B17">
        <v>4.53</v>
      </c>
    </row>
    <row r="18">
      <c r="A18" s="4" t="s">
        <v>16</v>
      </c>
      <c r="B18">
        <v>0.364</v>
      </c>
    </row>
    <row r="19">
      <c r="A19" s="4" t="s">
        <v>17</v>
      </c>
      <c r="B19">
        <v>16.52</v>
      </c>
    </row>
    <row r="20">
      <c r="A20" s="3" t="s">
        <v>18</v>
      </c>
    </row>
    <row r="21">
      <c r="A21" s="4" t="s">
        <v>19</v>
      </c>
      <c r="B21" t="str">
        <f>(Model!$B$9/Model!$B$7)</f>
      </c>
    </row>
    <row r="22">
      <c r="A22" s="4" t="s">
        <v>20</v>
      </c>
      <c r="B22" t="str">
        <f>(Model!$B$5/Model!$B$7)</f>
      </c>
    </row>
    <row r="23">
      <c r="A23" s="4" t="s">
        <v>21</v>
      </c>
      <c r="B23" t="str">
        <f>(Model!$B$10*Model!$B$8)</f>
      </c>
    </row>
    <row r="24">
      <c r="A24" s="4" t="s">
        <v>22</v>
      </c>
      <c r="B24" t="str">
        <f>((Model!$B$8*Model!$B$7)/1000)</f>
      </c>
    </row>
    <row r="25">
      <c r="A25" s="4" t="s">
        <v>23</v>
      </c>
      <c r="B25" t="str">
        <f>(Model!$B$6/Model!$B$8)</f>
      </c>
    </row>
    <row r="26">
      <c r="A26" s="4" t="s">
        <v>24</v>
      </c>
      <c r="B26" t="str">
        <f>(Model!$B$6/(Model!$B$9/Model!$B$7))</f>
      </c>
    </row>
    <row r="27">
      <c r="A27" s="4" t="s">
        <v>25</v>
      </c>
      <c r="B27" t="str">
        <f>((Model!$B$23*Model!$B$7)/1000)</f>
      </c>
    </row>
    <row r="28">
      <c r="A28" s="4" t="s">
        <v>26</v>
      </c>
      <c r="B28" t="str">
        <f>((Model!$B$23/Model!$B$6)-1)</f>
      </c>
    </row>
    <row r="29">
      <c r="A29" s="3" t="s">
        <v>27</v>
      </c>
    </row>
    <row r="30">
      <c r="A30" s="4" t="s">
        <v>28</v>
      </c>
      <c r="B30" s="8" t="str">
        <f>Model!$B$23</f>
      </c>
    </row>
    <row r="31">
      <c r="A31" s="4" t="s">
        <v>29</v>
      </c>
      <c r="B31" s="9" t="str">
        <f>Model!$B$28</f>
      </c>
    </row>
    <row r="32">
      <c r="A32" s="4" t="s">
        <v>30</v>
      </c>
      <c r="B32" s="10" t="str">
        <f>Model!$B$27</f>
      </c>
    </row>
    <row r="33">
      <c r="A33" s="4" t="s">
        <v>31</v>
      </c>
      <c r="B33" s="11" t="str">
        <f>Model!$B$24</f>
      </c>
    </row>
    <row r="34">
      <c r="A34" s="4" t="s">
        <v>32</v>
      </c>
      <c r="B34" s="8" t="str">
        <f>Model!$B$21</f>
      </c>
    </row>
    <row r="35">
      <c r="A35" s="4" t="s">
        <v>33</v>
      </c>
      <c r="B35" s="7" t="str">
        <f>Model!$B$25</f>
      </c>
    </row>
    <row r="37">
      <c r="A37" s="3" t="s">
        <v>34</v>
      </c>
    </row>
    <row r="38">
      <c r="A38" s="4" t="s">
        <v>35</v>
      </c>
      <c r="B38" t="s">
        <v>36</v>
      </c>
    </row>
    <row r="39">
      <c r="A39" s="4" t="s">
        <v>37</v>
      </c>
      <c r="B39" t="s">
        <v>38</v>
      </c>
    </row>
    <row r="40">
      <c r="A40" s="4" t="s">
        <v>39</v>
      </c>
      <c r="B40" t="s">
        <v>40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41</v>
      </c>
      <c r="B1" s="3" t="s">
        <v>42</v>
      </c>
      <c r="C1" s="3" t="s">
        <v>43</v>
      </c>
    </row>
    <row r="2">
      <c r="A2" t="s">
        <v>44</v>
      </c>
      <c r="B2" t="s">
        <v>45</v>
      </c>
      <c r="C2" t="s">
        <v>36</v>
      </c>
    </row>
    <row r="3">
      <c r="A3" t="s">
        <v>46</v>
      </c>
      <c r="B3" t="s">
        <v>47</v>
      </c>
      <c r="C3" t="s">
        <v>36</v>
      </c>
    </row>
    <row r="4">
      <c r="A4" t="s">
        <v>48</v>
      </c>
      <c r="B4" t="s">
        <v>49</v>
      </c>
      <c r="C4" t="s">
        <v>36</v>
      </c>
    </row>
    <row r="5">
      <c r="A5" t="s">
        <v>50</v>
      </c>
      <c r="B5" t="s">
        <v>51</v>
      </c>
      <c r="C5"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