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Model!$B$17</definedName>
    <definedName name="ebitda_per_ton">Model!$B$7</definedName>
    <definedName name="ev_ebitda_multiple">Model!$B$8</definedName>
    <definedName name="shares_m">Model!$B$10</definedName>
    <definedName name="enterprise_value">Model!$B$14</definedName>
    <definedName name="equity_value">Model!$B$15</definedName>
    <definedName name="fair_value">Model!$B$16</definedName>
    <definedName name="current_price">Model!$B$6</definedName>
    <definedName name="net_debt">Model!$B$9</definedName>
    <definedName name="shipments_mtons">Model!$B$11</definedName>
    <definedName name="normalized_ebitda">Model!$B$13</definedName>
  </definedNames>
  <calcPr calcId="122211" fullCalcOnLoad="true"/>
</workbook>
</file>

<file path=xl/sharedStrings.xml><?xml version="1.0" encoding="utf-8"?>
<sst xmlns="http://schemas.openxmlformats.org/spreadsheetml/2006/main" count="74" uniqueCount="74">
  <si>
    <t>Cleveland-Cliffs normalized EBITDA valuation</t>
  </si>
  <si>
    <t xml:space="preserve">Normalized EV/EBITDA valuation for Cleveland-Cliffs refreshed after Q2 2026 results. The model values equity by applying a cyclical steel EV/EBITDA multiple to normalized adjusted EBITDA, then subtracting net debt and dividing by shares outstanding. Base assumes 16.75 million tons of normalized shipments, $180/ton of normalized adjusted EBITDA, a 6.0x EV/EBITDA multiple, and Q2 2026 net debt. The quarter showed improving EBITDA and cash flow but still cyclical losses, so the normalized margin lift is modest and shipment assumptions remain within management's maintained 16.5-17.0 million ton full-year guide.
</t>
  </si>
  <si>
    <t>As of 2026-10-23  ·  Currency: USD  ·  https://modeledge.ai/model/fm_5d9313ff599e8ede2d17716e3a4194e2</t>
  </si>
  <si>
    <t>Inputs</t>
  </si>
  <si>
    <t>Latest CLF price ($/share)</t>
  </si>
  <si>
    <t>Normalized adjusted EBITDA per ton ($/ton)</t>
  </si>
  <si>
    <t>EV / normalized adjusted EBITDA multiple</t>
  </si>
  <si>
    <t>Net debt ($M)</t>
  </si>
  <si>
    <t>Shares outstanding (M)</t>
  </si>
  <si>
    <t>Normalized steel shipments (million tons)</t>
  </si>
  <si>
    <t>Calculations</t>
  </si>
  <si>
    <t>normalized_ebitda</t>
  </si>
  <si>
    <t>enterprise_value</t>
  </si>
  <si>
    <t>equity_value</t>
  </si>
  <si>
    <t>fair_value</t>
  </si>
  <si>
    <t>upside</t>
  </si>
  <si>
    <t>Outputs</t>
  </si>
  <si>
    <t>Fair value / share</t>
  </si>
  <si>
    <t>Upside / downside</t>
  </si>
  <si>
    <t>Normalized adjusted EBITDA ($M)</t>
  </si>
  <si>
    <t>Enterprise value ($M)</t>
  </si>
  <si>
    <t>Scenarios (reference)</t>
  </si>
  <si>
    <t>base</t>
  </si>
  <si>
    <t>ebitda_per_ton = 180, ev_ebitda_multiple = 6, net_debt = 7568, shipments_mtons = 16.75</t>
  </si>
  <si>
    <t>bear</t>
  </si>
  <si>
    <t>ebitda_per_ton = 130, ev_ebitda_multiple = 5.2, net_debt = 7835, shipments_mtons = 16</t>
  </si>
  <si>
    <t>bull</t>
  </si>
  <si>
    <t>ebitda_per_ton = 245, ev_ebitda_multiple = 6.5, net_debt = 7135, shipments_mtons = 17.25</t>
  </si>
  <si>
    <t>Claim</t>
  </si>
  <si>
    <t>URL</t>
  </si>
  <si>
    <t>Accessed</t>
  </si>
  <si>
    <t>October 23 scoped CLF review evidence; see refresh-context analysis and limitations.</t>
  </si>
  <si>
    <t>https://modeledge.ai/company/CLF/filing/4/0000764065-26-000117</t>
  </si>
  <si>
    <t>2026-10-23</t>
  </si>
  <si>
    <t>October 23 Model Edge regular-session reference $13.9, retrieved 2026-10-23T14:56:51.323416-06:00. Retrieval time is not trade time or an asserted official closing print. Financial anchors retain separately disclosed dates.</t>
  </si>
  <si>
    <t/>
  </si>
  <si>
    <t>October 22: investigated -6.99%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</si>
  <si>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2026-10-22</t>
  </si>
  <si>
    <t>Regular-session reference $13.05 retrieved 2026-10-22T15:22:05.381254-06:00. Quote updates alone do not change operating assumptions.</t>
  </si>
  <si>
    <t>October 20 Model Edge regular-session reference $13.65, refreshed 2026-10-20T15:09:45.836556-06:00. Retrieval time is not trade time or an asserted official closing print; financial anchors retain their stated dates.</t>
  </si>
  <si>
    <t>https://modeledge.ai/company/CLF</t>
  </si>
  <si>
    <t>2026-10-20</t>
  </si>
  <si>
    <t>October 20 Q3 10-Q cover reports 570.584966M shares outstanding, replacing 570.527556M. Preserve normalized 16.75M tons, $180/ton, 6x and $7,568M book net debt already updated yesterday. The debt note distinguishes $7,712M principal from $7,645M carrying value; retain existing carrying-value methodology and flag the $67M fee/discount distinction. No repurchases in Q3/YTD. With $5,687M attributable book equity and $13.65 reference price, P/B is about 1.37x, above the user's 1.2x monitoring threshold; the legacy P/B instructions do not replace the bound EBITDA valuation.</t>
  </si>
  <si>
    <t>https://www.sec.gov/Archives/edgar/data/764065/000076406526000115/clf-20260930.htm</t>
  </si>
  <si>
    <t>October 19 Model Edge reference CLF price $14.1; provider/refresh timestamp 2026-10-19T15:24:42.941291-06:00. Retrieval timestamps are not trade timestamps or asserted official closing prints. Financial anchors retain their separately disclosed dates.</t>
  </si>
  <si>
    <t>2026-10-19</t>
  </si>
  <si>
    <t>October 19, 2026: Q3 release and call report $612M adjusted EBITDA, $224M operating cash flow and $152M capex ($72M FCF), with $715M Q4 EBITDA guidance. September 30 long-term debt $7,645M less cash $77M gives $7,568M net debt, down $65M. Shift the base and existing bear/bull net-debt stresses down $65M, preserving their relative spreads. Keep normalized 16.75M tons, $180 EBITDA/ton, 6x and 570.527556M-share historical anchor. Management's conditional &gt;$4B 2027 EBITDA, partial contract negotiations and planned asset sales are not realized recurring earnings or cash. HRC reference $1,368/ton exceeds the user's $900 alert threshold; Q3 shipments 4.150M tons remain above the 4.0M alert.</t>
  </si>
  <si>
    <t>https://www.sec.gov/Archives/edgar/data/764065/000076406526000112/clf-202609308xkex991.htm</t>
  </si>
  <si>
    <t>Additional supporting source for the October 19 scoped review.</t>
  </si>
  <si>
    <t>https://modeledge.ai/company/CLF/Transcript/435e24b617e2a7d03bae4063b481a1c1</t>
  </si>
  <si>
    <t>https://tradingeconomics.com/commodities</t>
  </si>
  <si>
    <t>October 9 Model Edge reference CLF price $12.98, refreshed 2026-10-09T15:02:40.746503-06:00. Market-relative outputs use this quote; operating-assumption decisions are separately explained.</t>
  </si>
  <si>
    <t>2026-10-09</t>
  </si>
  <si>
    <t>October 9 +6.48% investigated. Reporting describes Stelco Hamilton cold-rolling/coating idling from October 9, previously announced in September, and management's conditional willingness to recall workers if a Canada-US trade deal is reached. Company statements reported by AP say overall Stelco tonnage is unchanged as production/product mix shifts toward Lake Erie. This does not quantify consolidated EBITDA, savings or realized asset proceeds, nor prove the cause of today's rally. Preserve 16.75M normalized tons, $180 EBITDA/ton, 6x, $7.633B net debt and 570.527556M shares; do not mechanically cut consolidated tonnage or assume a trade agreement.</t>
  </si>
  <si>
    <t>https://apnews.com/article/9cc6e6fdf2b5f8c2ee6f260c1547c45f</t>
  </si>
  <si>
    <t>October 5 Model Edge reference CLF price $12.2, refreshed 2026-10-05T15:03:35.145589-06:00. Price-only inputs refresh market-relative outputs; BRUN also refreshes its established peer-relative multiple.</t>
  </si>
  <si>
    <t>2026-10-05</t>
  </si>
  <si>
    <t>October 5: reference price rose 7.77% to $12.20. No new verified guidance, completed asset sale or tariff change explains the move. Two new director Forms 4 disclose 3,487 common shares each as quarterly retainers (6,974 total); immaterial routine issuance does not justify selectively replacing the complete share denominator. Preserve normalized 16.75M tons, $180 EBITDA/ton, 6x, $7.633B net debt and 570.527556M shares pending a complete capital bridge.</t>
  </si>
  <si>
    <t>https://www.clevelandcliffs.com/news</t>
  </si>
  <si>
    <t>Additional source for the October 5 review; see dated evidence note.</t>
  </si>
  <si>
    <t>https://modeledge.ai/company/CLF/filing/4/0000764065-26-000108</t>
  </si>
  <si>
    <t>September 28 Modeledge reference CLF stock price $11.22, retrieved 2026-09-28T16:46:38.260095-06:00; a post-session reference snapshot, not an asserted official close. Operating assumptions are unchanged except separately documented updates.</t>
  </si>
  <si>
    <t>2026-09-28</t>
  </si>
  <si>
    <t>September 28: investigated the 7.88% decline; no verified new quantified earnings or shipment revision. Reported Monessen fatality has no verified financial impact or price attribution. Preserve 16.75M tons, $180/ton, 6x, $7,633M net debt and 570.527556M shares. Rename only the legacy last_price input/reference to current_price to enable quote maintenance.</t>
  </si>
  <si>
    <t>https://www.streetinsider.com/Market%2BCheck/Wall%2BSt%2Bdeclines%2Bas%2Boil%2Bspikes%2Bafter%2BTrump%2Brejects%2BIran%2Bpeace%2Bproposal/27109488.html</t>
  </si>
  <si>
    <t>CLF traded at $12.25 at the 2026-07-27 close per the market data provider result used by Modeledge.</t>
  </si>
  <si>
    <t>Cleveland-Cliffs Q2 2026 release reported $5.2B of revenue, $230M operating cash flow, $286M adjusted EBITDA, $3.1B liquidity, 4.0M net tons shipped, and maintained full-year 2026 steel shipment guidance of approximately 16.5-17.0M net tons.</t>
  </si>
  <si>
    <t>https://www.clevelandcliffs.com/investors/news-events/press-releases/detail/700/cleveland-cliffs-reports-second-quarter-2026-results</t>
  </si>
  <si>
    <t>Cleveland-Cliffs Q2 2026 Form 10-Q reported $70M cash, $7.703B long-term debt, 570.527556M common shares outstanding, and $3.1B liquidity at June 30, 2026.</t>
  </si>
  <si>
    <t>https://www.clevelandcliffs.com/investors/sec-filings/all-sec-filings/content/0000764065-26-000100/0000764065-26-000100.pdf</t>
  </si>
  <si>
    <t>The Q2 2026 Form 10-Q reported steel product shipments of 4.025M net tons, average selling price of $1,124 per ton, and higher steel pricing partly offset by lower shipment volumes.</t>
  </si>
  <si>
    <t>Cleveland-Cliffs' investor results page lists the Q2 2026 earnings release, 10-Q, presentation, webcast, and transcript as available materials for the quarter ended June 30, 2026.</t>
  </si>
  <si>
    <t>https://www.clevelandcliffs.com/investors/financial-information/financial-results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</si>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</sst>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quot;$&quot;0.00"/>
    <numFmt numFmtId="165" formatCode="&quot;$&quot;0"/>
    <numFmt numFmtId="166" formatCode="0.0"/>
    <numFmt numFmtId="167" formatCode="&quot;$&quot;#,##0"/>
    <numFmt numFmtId="168" formatCode="#,##0.0"/>
    <numFmt numFmtId="169" formatCode="0.00"/>
    <numFmt numFmtId="170"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13.9</v>
      </c>
    </row>
    <row r="7">
      <c r="A7" s="4" t="s">
        <v>5</v>
      </c>
      <c r="B7" s="6">
        <v>180</v>
      </c>
    </row>
    <row r="8">
      <c r="A8" s="4" t="s">
        <v>6</v>
      </c>
      <c r="B8" s="7">
        <v>6</v>
      </c>
    </row>
    <row r="9">
      <c r="A9" s="4" t="s">
        <v>7</v>
      </c>
      <c r="B9" s="8">
        <v>7568</v>
      </c>
    </row>
    <row r="10">
      <c r="A10" s="4" t="s">
        <v>8</v>
      </c>
      <c r="B10" s="9">
        <v>570.584966</v>
      </c>
    </row>
    <row r="11">
      <c r="A11" s="4" t="s">
        <v>9</v>
      </c>
      <c r="B11" s="10">
        <v>16.75</v>
      </c>
    </row>
    <row r="12">
      <c r="A12" s="3" t="s">
        <v>10</v>
      </c>
    </row>
    <row r="13">
      <c r="A13" s="4" t="s">
        <v>11</v>
      </c>
      <c r="B13" t="str">
        <f>(Model!$B$11*Model!$B$7)</f>
      </c>
    </row>
    <row r="14">
      <c r="A14" s="4" t="s">
        <v>12</v>
      </c>
      <c r="B14" t="str">
        <f>(Model!$B$13*Model!$B$8)</f>
      </c>
    </row>
    <row r="15">
      <c r="A15" s="4" t="s">
        <v>13</v>
      </c>
      <c r="B15" t="str">
        <f>MAX((Model!$B$14-Model!$B$9),0)</f>
      </c>
    </row>
    <row r="16">
      <c r="A16" s="4" t="s">
        <v>14</v>
      </c>
      <c r="B16" t="str">
        <f>(Model!$B$15/Model!$B$10)</f>
      </c>
    </row>
    <row r="17">
      <c r="A17" s="4" t="s">
        <v>15</v>
      </c>
      <c r="B17" t="str">
        <f>((Model!$B$16/Model!$B$6)-1)</f>
      </c>
    </row>
    <row r="18">
      <c r="A18" s="3" t="s">
        <v>16</v>
      </c>
    </row>
    <row r="19">
      <c r="A19" s="4" t="s">
        <v>17</v>
      </c>
      <c r="B19" s="5" t="str">
        <f>Model!$B$16</f>
      </c>
    </row>
    <row r="20">
      <c r="A20" s="4" t="s">
        <v>18</v>
      </c>
      <c r="B20" s="11" t="str">
        <f>Model!$B$17</f>
      </c>
    </row>
    <row r="21">
      <c r="A21" s="4" t="s">
        <v>19</v>
      </c>
      <c r="B21" s="8" t="str">
        <f>Model!$B$13</f>
      </c>
    </row>
    <row r="22">
      <c r="A22" s="4" t="s">
        <v>20</v>
      </c>
      <c r="B22" s="8" t="str">
        <f>Model!$B$14</f>
      </c>
    </row>
    <row r="24">
      <c r="A24" s="3" t="s">
        <v>21</v>
      </c>
    </row>
    <row r="25">
      <c r="A25" s="4" t="s">
        <v>22</v>
      </c>
      <c r="B25" t="s">
        <v>23</v>
      </c>
    </row>
    <row r="26">
      <c r="A26" s="4" t="s">
        <v>24</v>
      </c>
      <c r="B26" t="s">
        <v>25</v>
      </c>
    </row>
    <row r="27">
      <c r="A27" s="4" t="s">
        <v>26</v>
      </c>
      <c r="B27"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32</v>
      </c>
      <c r="C2" t="s">
        <v>33</v>
      </c>
    </row>
    <row r="3">
      <c r="A3" t="s">
        <v>34</v>
      </c>
      <c r="B3" t="s">
        <v>35</v>
      </c>
      <c r="C3" t="s">
        <v>33</v>
      </c>
    </row>
    <row r="4">
      <c r="A4" t="s">
        <v>36</v>
      </c>
      <c r="B4" t="s">
        <v>35</v>
      </c>
      <c r="C4" t="s">
        <v>37</v>
      </c>
    </row>
    <row r="5">
      <c r="A5" t="s">
        <v>38</v>
      </c>
      <c r="B5" t="s">
        <v>35</v>
      </c>
      <c r="C5" t="s">
        <v>37</v>
      </c>
    </row>
    <row r="6">
      <c r="A6" t="s">
        <v>39</v>
      </c>
      <c r="B6" t="s">
        <v>40</v>
      </c>
      <c r="C6" t="s">
        <v>41</v>
      </c>
    </row>
    <row r="7">
      <c r="A7" t="s">
        <v>42</v>
      </c>
      <c r="B7" t="s">
        <v>43</v>
      </c>
      <c r="C7" t="s">
        <v>41</v>
      </c>
    </row>
    <row r="8">
      <c r="A8" t="s">
        <v>44</v>
      </c>
      <c r="B8" t="s">
        <v>35</v>
      </c>
      <c r="C8" t="s">
        <v>45</v>
      </c>
    </row>
    <row r="9">
      <c r="A9" t="s">
        <v>46</v>
      </c>
      <c r="B9" t="s">
        <v>47</v>
      </c>
      <c r="C9" t="s">
        <v>45</v>
      </c>
    </row>
    <row r="10">
      <c r="A10" t="s">
        <v>48</v>
      </c>
      <c r="B10" t="s">
        <v>49</v>
      </c>
      <c r="C10" t="s">
        <v>45</v>
      </c>
    </row>
    <row r="11">
      <c r="A11" t="s">
        <v>48</v>
      </c>
      <c r="B11" t="s">
        <v>50</v>
      </c>
      <c r="C11" t="s">
        <v>45</v>
      </c>
    </row>
    <row r="12">
      <c r="A12" t="s">
        <v>51</v>
      </c>
      <c r="B12" t="s">
        <v>35</v>
      </c>
      <c r="C12" t="s">
        <v>52</v>
      </c>
    </row>
    <row r="13">
      <c r="A13" t="s">
        <v>53</v>
      </c>
      <c r="B13" t="s">
        <v>54</v>
      </c>
      <c r="C13" t="s">
        <v>52</v>
      </c>
    </row>
    <row r="14">
      <c r="A14" t="s">
        <v>55</v>
      </c>
      <c r="B14" t="s">
        <v>35</v>
      </c>
      <c r="C14" t="s">
        <v>56</v>
      </c>
    </row>
    <row r="15">
      <c r="A15" t="s">
        <v>57</v>
      </c>
      <c r="B15" t="s">
        <v>58</v>
      </c>
      <c r="C15" t="s">
        <v>56</v>
      </c>
    </row>
    <row r="16">
      <c r="A16" t="s">
        <v>59</v>
      </c>
      <c r="B16" t="s">
        <v>60</v>
      </c>
      <c r="C16" t="s">
        <v>56</v>
      </c>
    </row>
    <row r="17">
      <c r="A17" t="s">
        <v>61</v>
      </c>
      <c r="B17" t="s">
        <v>35</v>
      </c>
      <c r="C17" t="s">
        <v>62</v>
      </c>
    </row>
    <row r="18">
      <c r="A18" t="s">
        <v>63</v>
      </c>
      <c r="B18" t="s">
        <v>64</v>
      </c>
      <c r="C18" t="s">
        <v>62</v>
      </c>
    </row>
    <row r="19">
      <c r="A19" t="s">
        <v>65</v>
      </c>
      <c r="B19" t="s">
        <v>35</v>
      </c>
      <c r="C19" t="s">
        <v>35</v>
      </c>
    </row>
    <row r="20">
      <c r="A20" t="s">
        <v>66</v>
      </c>
      <c r="B20" t="s">
        <v>67</v>
      </c>
      <c r="C20" t="s">
        <v>35</v>
      </c>
    </row>
    <row r="21">
      <c r="A21" t="s">
        <v>68</v>
      </c>
      <c r="B21" t="s">
        <v>69</v>
      </c>
      <c r="C21" t="s">
        <v>35</v>
      </c>
    </row>
    <row r="22">
      <c r="A22" t="s">
        <v>70</v>
      </c>
      <c r="B22" t="s">
        <v>69</v>
      </c>
      <c r="C22" t="s">
        <v>35</v>
      </c>
    </row>
    <row r="23">
      <c r="A23" t="s">
        <v>71</v>
      </c>
      <c r="B23" t="s">
        <v>72</v>
      </c>
      <c r="C23"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