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dj_ebitda_margin">Model!$B$6</definedName>
    <definedName name="cash_m">Model!$B$7</definedName>
    <definedName name="current_price">Model!$B$8</definedName>
    <definedName name="debt_m">Model!$B$9</definedName>
    <definedName name="ev_ebitda_multiple">Model!$B$11</definedName>
    <definedName name="adj_ebitda_m">Model!$B$15</definedName>
    <definedName name="ebitda_multiple_ev_m">Model!$B$17</definedName>
    <definedName name="target_enterprise_value_m">Model!$B$18</definedName>
    <definedName name="fair_value">Model!$B$20</definedName>
    <definedName name="diluted_shares_m">Model!$B$10</definedName>
    <definedName name="forward_revenue_m">Model!$B$13</definedName>
    <definedName name="ev_revenue_multiple">Model!$B$12</definedName>
    <definedName name="revenue_multiple_ev_m">Model!$B$16</definedName>
    <definedName name="equity_value_m">Model!$B$19</definedName>
    <definedName name="upside">Model!$B$21</definedName>
  </definedNames>
  <calcPr calcId="122211" fullCalcOnLoad="true"/>
</workbook>
</file>

<file path=xl/sharedStrings.xml><?xml version="1.0" encoding="utf-8"?>
<sst xmlns="http://schemas.openxmlformats.org/spreadsheetml/2006/main" count="46" uniqueCount="46">
  <si>
    <t>EVER valuation - EV/revenue and EBITDA cross-check</t>
  </si>
  <si>
    <t>As of 2026-08-07  ·  Currency: USD  ·  https://modeledge.ai/model/fm_606b2fd069ca99586c62d3fb56de0617</t>
  </si>
  <si>
    <t>FY2027E</t>
  </si>
  <si>
    <t>Inputs</t>
  </si>
  <si>
    <t>Adjusted EBITDA margin</t>
  </si>
  <si>
    <t>Cash and equivalents</t>
  </si>
  <si>
    <t>Current share price</t>
  </si>
  <si>
    <t>Debt</t>
  </si>
  <si>
    <t>Diluted shares</t>
  </si>
  <si>
    <t>EV / adjusted EBITDA multiple</t>
  </si>
  <si>
    <t>EV / revenue multiple</t>
  </si>
  <si>
    <t>Forward revenue assumption</t>
  </si>
  <si>
    <t>Calculations</t>
  </si>
  <si>
    <t>adj_ebitda_m</t>
  </si>
  <si>
    <t>revenue_multiple_ev_m</t>
  </si>
  <si>
    <t>ebitda_multiple_ev_m</t>
  </si>
  <si>
    <t>target_enterprise_value_m</t>
  </si>
  <si>
    <t>equity_value_m</t>
  </si>
  <si>
    <t>fair_value</t>
  </si>
  <si>
    <t>upside</t>
  </si>
  <si>
    <t>Outputs</t>
  </si>
  <si>
    <t>Fair value per share</t>
  </si>
  <si>
    <t>Upside / downside</t>
  </si>
  <si>
    <t>Target enterprise value</t>
  </si>
  <si>
    <t>Forward adjusted EBITDA</t>
  </si>
  <si>
    <t>Implied equity value</t>
  </si>
  <si>
    <t>Scenarios (reference)</t>
  </si>
  <si>
    <t>base</t>
  </si>
  <si>
    <t>adj_ebitda_margin = 0.155, ev_ebitda_multiple = 6, ev_revenue_multiple = 0.85, forward_revenue_m = 925</t>
  </si>
  <si>
    <t>bear</t>
  </si>
  <si>
    <t>adj_ebitda_margin = 0.13, ev_ebitda_multiple = 5, ev_revenue_multiple = 0.65, forward_revenue_m = 760</t>
  </si>
  <si>
    <t>bull</t>
  </si>
  <si>
    <t>adj_ebitda_margin = 0.17, ev_ebitda_multiple = 7.25, ev_revenue_multiple = 1.05, forward_revenue_m = 1050</t>
  </si>
  <si>
    <t>Claim</t>
  </si>
  <si>
    <t>URL</t>
  </si>
  <si>
    <t>Accessed</t>
  </si>
  <si>
    <t>Q2 2026 revenue was $195.1M, adjusted EBITDA was $30.1M, operating cash flow was $24.3M, cash was $192.3M, and the company had no outstanding debt.</t>
  </si>
  <si>
    <t>https://investors.everquote.com/news/news-details/2026/EverQuote-Announces-Second-Quarter-2026-Financial-Results/default.aspx</t>
  </si>
  <si>
    <t/>
  </si>
  <si>
    <t>Q3 2026 outlook was revenue of $198M-$208M and adjusted EBITDA of $28M-$31M.</t>
  </si>
  <si>
    <t>Prepared remarks reiterated a healthy carrier demand environment, continued confidence in the path to $1B of annual revenue, and second-half investment in AI-first products.</t>
  </si>
  <si>
    <t>https://s25.q4cdn.com/599700560/files/doc_financials/2026/q2/EverQuote-Q2-2026-Remarks.pdf</t>
  </si>
  <si>
    <t>The Q2 2026 Form 10-Q provides the quarterly financial statements and diluted weighted average share count used for the model.</t>
  </si>
  <si>
    <t>https://www.sec.gov/Archives/edgar/data/1640428/000119312526332775/ever-20260630.htm</t>
  </si>
  <si>
    <t>Current price is the tracked valuation quote available to the worker as of 2026-08-06.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</si>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</sst>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quot;$&quot;#,##0.0"/>
    <numFmt numFmtId="166" formatCode="&quot;$&quot;0.00"/>
    <numFmt numFmtId="167" formatCode="#,##0.0"/>
    <numFmt numFmtId="168"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0.155</v>
      </c>
    </row>
    <row r="7">
      <c r="A7" s="5" t="s">
        <v>5</v>
      </c>
      <c r="B7" s="7">
        <v>192.318</v>
      </c>
    </row>
    <row r="8">
      <c r="A8" s="5" t="s">
        <v>6</v>
      </c>
      <c r="B8" s="8">
        <v>23.82</v>
      </c>
    </row>
    <row r="9">
      <c r="A9" s="5" t="s">
        <v>7</v>
      </c>
      <c r="B9" s="7">
        <v>0</v>
      </c>
    </row>
    <row r="10">
      <c r="A10" s="5" t="s">
        <v>8</v>
      </c>
      <c r="B10" s="9">
        <v>36.159</v>
      </c>
    </row>
    <row r="11">
      <c r="A11" s="5" t="s">
        <v>9</v>
      </c>
      <c r="B11">
        <v>6</v>
      </c>
    </row>
    <row r="12">
      <c r="A12" s="5" t="s">
        <v>10</v>
      </c>
      <c r="B12">
        <v>0.85</v>
      </c>
    </row>
    <row r="13">
      <c r="A13" s="5" t="s">
        <v>11</v>
      </c>
      <c r="B13" s="7">
        <v>925</v>
      </c>
    </row>
    <row r="14">
      <c r="A14" s="4" t="s">
        <v>12</v>
      </c>
    </row>
    <row r="15">
      <c r="A15" s="5" t="s">
        <v>13</v>
      </c>
      <c r="B15" t="str">
        <f>(Model!$B$13*Model!$B$6)</f>
      </c>
    </row>
    <row r="16">
      <c r="A16" s="5" t="s">
        <v>14</v>
      </c>
      <c r="B16" t="str">
        <f>(Model!$B$13*Model!$B$12)</f>
      </c>
    </row>
    <row r="17">
      <c r="A17" s="5" t="s">
        <v>15</v>
      </c>
      <c r="B17" t="str">
        <f>(Model!$B$15*Model!$B$11)</f>
      </c>
    </row>
    <row r="18">
      <c r="A18" s="5" t="s">
        <v>16</v>
      </c>
      <c r="B18" t="str">
        <f>((Model!$B$16+Model!$B$17)/2)</f>
      </c>
    </row>
    <row r="19">
      <c r="A19" s="5" t="s">
        <v>17</v>
      </c>
      <c r="B19" t="str">
        <f>((Model!$B$18+Model!$B$7)-Model!$B$9)</f>
      </c>
    </row>
    <row r="20">
      <c r="A20" s="5" t="s">
        <v>18</v>
      </c>
      <c r="B20" t="str">
        <f>(Model!$B$19/Model!$B$10)</f>
      </c>
    </row>
    <row r="21">
      <c r="A21" s="5" t="s">
        <v>19</v>
      </c>
      <c r="B21" t="str">
        <f>((Model!$B$20/Model!$B$8)-1)</f>
      </c>
    </row>
    <row r="22">
      <c r="A22" s="4" t="s">
        <v>20</v>
      </c>
    </row>
    <row r="23">
      <c r="A23" s="5" t="s">
        <v>21</v>
      </c>
      <c r="B23" s="8" t="str">
        <f>Model!$B$20</f>
      </c>
    </row>
    <row r="24">
      <c r="A24" s="5" t="s">
        <v>22</v>
      </c>
      <c r="B24" s="6" t="str">
        <f>Model!$B$21</f>
      </c>
    </row>
    <row r="25">
      <c r="A25" s="5" t="s">
        <v>23</v>
      </c>
      <c r="B25" s="10" t="str">
        <f>Model!$B$18</f>
      </c>
    </row>
    <row r="26">
      <c r="A26" s="5" t="s">
        <v>24</v>
      </c>
      <c r="B26" s="10" t="str">
        <f>Model!$B$15</f>
      </c>
    </row>
    <row r="27">
      <c r="A27" s="5" t="s">
        <v>25</v>
      </c>
      <c r="B27" s="10" t="str">
        <f>Model!$B$19</f>
      </c>
    </row>
    <row r="29">
      <c r="A29" s="4" t="s">
        <v>26</v>
      </c>
    </row>
    <row r="30">
      <c r="A30" s="5" t="s">
        <v>27</v>
      </c>
      <c r="B30" t="s">
        <v>28</v>
      </c>
    </row>
    <row r="31">
      <c r="A31" s="5" t="s">
        <v>29</v>
      </c>
      <c r="B31" t="s">
        <v>30</v>
      </c>
    </row>
    <row r="32">
      <c r="A32" s="5" t="s">
        <v>31</v>
      </c>
      <c r="B32" t="s">
        <v>32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33</v>
      </c>
      <c r="B1" s="4" t="s">
        <v>34</v>
      </c>
      <c r="C1" s="4" t="s">
        <v>35</v>
      </c>
    </row>
    <row r="2">
      <c r="A2" t="s">
        <v>36</v>
      </c>
      <c r="B2" t="s">
        <v>37</v>
      </c>
      <c r="C2" t="s">
        <v>38</v>
      </c>
    </row>
    <row r="3">
      <c r="A3" t="s">
        <v>39</v>
      </c>
      <c r="B3" t="s">
        <v>37</v>
      </c>
      <c r="C3" t="s">
        <v>38</v>
      </c>
    </row>
    <row r="4">
      <c r="A4" t="s">
        <v>40</v>
      </c>
      <c r="B4" t="s">
        <v>41</v>
      </c>
      <c r="C4" t="s">
        <v>38</v>
      </c>
    </row>
    <row r="5">
      <c r="A5" t="s">
        <v>42</v>
      </c>
      <c r="B5" t="s">
        <v>43</v>
      </c>
      <c r="C5" t="s">
        <v>38</v>
      </c>
    </row>
    <row r="6">
      <c r="A6" t="s">
        <v>44</v>
      </c>
      <c r="B6" t="s">
        <v>38</v>
      </c>
      <c r="C6" t="s">
        <v>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