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tax_rate">Model!$B$14</definedName>
    <definedName name="disclosed_2026_capex_midpoint_m">Model!$B$18</definedName>
    <definedName name="deployed_capital_required_m">Model!$B$20</definedName>
    <definedName name="operating_cash_cost_m">Model!$B$22</definedName>
    <definedName name="annual_replacement_capex_m">Model!$B$26</definedName>
    <definedName name="diluted_shares_m">Model!$B$8</definedName>
    <definedName name="replacement_capex_pct">Model!$B$23</definedName>
    <definedName name="scale_vs_2026_arr">Model!$B$24</definedName>
    <definedName name="pre_tax_owner_fcf_m">Model!$B$27</definedName>
    <definedName name="owner_fcf_m">Model!$B$28</definedName>
    <definedName name="implied_equity_value_m">Model!$B$30</definedName>
    <definedName name="fair_value">Model!$B$32</definedName>
    <definedName name="upside">Model!$B$33</definedName>
    <definedName name="financing_cash_cost_pct">Model!$B$9</definedName>
    <definedName name="mature_revenue_m">Model!$B$11</definedName>
    <definedName name="pre_tax_owner_fcf_margin">Model!$B$29</definedName>
    <definedName name="owner_fcf_margin">Model!$B$31</definedName>
    <definedName name="operating_cash_cost_pct">Model!$B$12</definedName>
    <definedName name="target_fcf_yield">Model!$B$13</definedName>
    <definedName name="tcv_to_capex">Model!$B$15</definedName>
    <definedName name="disclosed_2026_arr_m">Model!$B$17</definedName>
    <definedName name="financing_cash_cost_m">Model!$B$21</definedName>
    <definedName name="capital_above_2026_plan_m">Model!$B$25</definedName>
    <definedName name="contract_term_years">Model!$B$6</definedName>
    <definedName name="current_price">Model!$B$7</definedName>
    <definedName name="gpu_residual_value_pct">Model!$B$10</definedName>
  </definedNames>
  <calcPr calcId="122211" fullCalcOnLoad="true"/>
</workbook>
</file>

<file path=xl/sharedStrings.xml><?xml version="1.0" encoding="utf-8"?>
<sst xmlns="http://schemas.openxmlformats.org/spreadsheetml/2006/main" count="65" uniqueCount="65">
  <si>
    <t>BRUN scaled unit economics valuation</t>
  </si>
  <si>
    <t xml:space="preserve">Bull-case steady-state valuation for Boost Run based on disclosed TCV-to-capex economics rather than an ARR peer multiple. The default assumes BRUN reaches $2.5B of annual revenue and earns a mid-teens owner free-cash-flow margin after GPU replacement spending, operating cash costs, financing costs, and tax. It is a mature-state valuation, not a forecast of when that scale is reached.
</t>
  </si>
  <si>
    <t>As of 2026-07-14  ·  Currency: USD  ·  https://modeledge.ai/model/fm_64b340aa794cb3f877a211741267bcda</t>
  </si>
  <si>
    <t>Inputs</t>
  </si>
  <si>
    <t>Average contract term</t>
  </si>
  <si>
    <t>Current share price</t>
  </si>
  <si>
    <t>Diluted shares</t>
  </si>
  <si>
    <t>Cash financing costs</t>
  </si>
  <si>
    <t>GPU residual value</t>
  </si>
  <si>
    <t>Mature annual revenue</t>
  </si>
  <si>
    <t>Other operating cash costs</t>
  </si>
  <si>
    <t>Target owner FCF yield</t>
  </si>
  <si>
    <t>Cash tax rate</t>
  </si>
  <si>
    <t>Lifetime TCV / capex</t>
  </si>
  <si>
    <t>Constants</t>
  </si>
  <si>
    <t>disclosed_2026_arr_m</t>
  </si>
  <si>
    <t>disclosed_2026_capex_midpoint_m</t>
  </si>
  <si>
    <t>Calculations</t>
  </si>
  <si>
    <t>deployed_capital_required_m</t>
  </si>
  <si>
    <t>financing_cash_cost_m</t>
  </si>
  <si>
    <t>operating_cash_cost_m</t>
  </si>
  <si>
    <t>replacement_capex_pct</t>
  </si>
  <si>
    <t>scale_vs_2026_arr</t>
  </si>
  <si>
    <t>capital_above_2026_plan_m</t>
  </si>
  <si>
    <t>annual_replacement_capex_m</t>
  </si>
  <si>
    <t>pre_tax_owner_fcf_m</t>
  </si>
  <si>
    <t>owner_fcf_m</t>
  </si>
  <si>
    <t>pre_tax_owner_fcf_margin</t>
  </si>
  <si>
    <t>implied_equity_value_m</t>
  </si>
  <si>
    <t>owner_fcf_margin</t>
  </si>
  <si>
    <t>fair_value</t>
  </si>
  <si>
    <t>upside</t>
  </si>
  <si>
    <t>Outputs</t>
  </si>
  <si>
    <t>Implied value per share</t>
  </si>
  <si>
    <t>Upside / downside</t>
  </si>
  <si>
    <t>Implied equity value</t>
  </si>
  <si>
    <t>Mature owner FCF</t>
  </si>
  <si>
    <t>Mature owner FCF margin</t>
  </si>
  <si>
    <t>Annual GPU replacement spend</t>
  </si>
  <si>
    <t>Deployed capital required</t>
  </si>
  <si>
    <t>Capital above 2026 plan</t>
  </si>
  <si>
    <t>Scale vs 2026E ARR</t>
  </si>
  <si>
    <t>Value per share vs mature revenue and TCV / capex (static)</t>
  </si>
  <si>
    <t>Value per share vs required yield and operating cash cost (static)</t>
  </si>
  <si>
    <t>Scenarios (reference)</t>
  </si>
  <si>
    <t>base</t>
  </si>
  <si>
    <t>diluted_shares_m = 95, financing_cash_cost_pct = 0.05, gpu_residual_value_pct = 0.05, mature_revenue_m = 1500, operating_cash_cost_pct = 0.18, target_fcf_yield = 0.15, tcv_to_capex = 1.3</t>
  </si>
  <si>
    <t>bear</t>
  </si>
  <si>
    <t>diluted_shares_m = 110, financing_cash_cost_pct = 0.08, gpu_residual_value_pct = 0, mature_revenue_m = 1000, operating_cash_cost_pct = 0.25, target_fcf_yield = 0.2, tcv_to_capex = 1.2</t>
  </si>
  <si>
    <t>bull</t>
  </si>
  <si>
    <t>diluted_shares_m = 80.771516, financing_cash_cost_pct = 0.03, gpu_residual_value_pct = 0.1, mature_revenue_m = 2500, operating_cash_cost_pct = 0.12, target_fcf_yield = 0.12, tcv_to_capex = 1.4</t>
  </si>
  <si>
    <t>Claim</t>
  </si>
  <si>
    <t>URL</t>
  </si>
  <si>
    <t>Accessed</t>
  </si>
  <si>
    <t>June 2026 investor presentation: 2026E ARR of $400M+, capex of $1.1B-$1.2B, TCV/capex of 1.2x-1.4x, FCF margin of 15%-20%, and roughly three-year customer and GPU contract durations.</t>
  </si>
  <si>
    <t>https://www.sec.gov/Archives/edgar/data/2090646/000149315226026771/ex99-1.htm</t>
  </si>
  <si>
    <t>2026-07-14</t>
  </si>
  <si>
    <t>Q1 2026 actuals: $10.956M revenue, $1.579M cost of revenue, $2.658M SG&amp;A, $4.723M D&amp;A, $4.667M colocation lease cost, and $188.91M of operating and finance lease liabilities at March 31.</t>
  </si>
  <si>
    <t>https://www.sec.gov/Archives/edgar/data/2090646/000149315226026667/form10-q.htm</t>
  </si>
  <si>
    <t>The September 2025 transaction announcement described more than 75% adjusted EBITDA margins, high-teens FCF margins, and approximately 70% capex-to-revenue conversion.</t>
  </si>
  <si>
    <t>https://www.sec.gov/Archives/edgar/data/2032379/000149315225013642/ex99-1.htm</t>
  </si>
  <si>
    <t>June 1, 2026 basic shares were 31.896M Class A plus 29.533M Class B; the model uses a higher diluted share count to allow for earnouts, warrants, and future funding.</t>
  </si>
  <si>
    <t>BRUN reference price of $25.68 on July 14, 2026.</t>
  </si>
  <si>
    <t>https://www.nasdaq.com/market-activity/stocks/brun</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</si>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</sst>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7">
    <numFmt numFmtId="164" formatCode="0.0"/>
    <numFmt numFmtId="165" formatCode="&quot;$&quot;0.00"/>
    <numFmt numFmtId="166" formatCode="#,##0.0"/>
    <numFmt numFmtId="167" formatCode="0.0%"/>
    <numFmt numFmtId="168" formatCode="&quot;$&quot;#,##0"/>
    <numFmt numFmtId="169" formatCode="0.00"/>
    <numFmt numFmtId="170" formatCode="&quot;$&quot;#,##0.0"/>
  </numFmts>
  <fonts count="6">
    <font>
      <name val="Calibri"/>
      <family val="2"/>
      <color theme="1"/>
      <sz val="11"/>
    </font>
    <font>
      <family val="2"/>
      <b val="1"/>
      <color/>
      <sz val="14"/>
    </font>
    <font>
      <family val="2"/>
      <color rgb="FF808080"/>
      <sz val="10"/>
    </font>
    <font>
      <family val="2"/>
      <b val="1"/>
      <color/>
    </font>
    <font>
      <family val="2"/>
      <color/>
      <sz val="11"/>
    </font>
    <font>
      <family val="2"/>
      <b val="1"/>
      <color/>
      <sz val="10"/>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4">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xf numFmtId="0" fontId="3" fillId="0" borderId="0" xfId="0" applyFont="true" applyAlignment="false">
      <alignment/>
    </xf>
    <xf numFmtId="170" fontId="0" fillId="0" borderId="0" xfId="0" applyNumberFormat="true" applyAlignment="false">
      <alignment/>
    </xf>
    <xf numFmtId="0" fontId="5" fillId="0" borderId="1" xfId="0" applyFont="true" applyBorder="true" applyAlignment="true">
      <alignment horizontal="righ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t="s">
        <v>1</v>
      </c>
    </row>
    <row r="3">
      <c r="A3" s="2" t="s">
        <v>2</v>
      </c>
    </row>
    <row r="5">
      <c r="A5" s="3" t="s">
        <v>3</v>
      </c>
    </row>
    <row r="6">
      <c r="A6" s="4" t="s">
        <v>4</v>
      </c>
      <c r="B6" s="5">
        <v>3</v>
      </c>
    </row>
    <row r="7">
      <c r="A7" s="4" t="s">
        <v>5</v>
      </c>
      <c r="B7" s="6">
        <v>25.68</v>
      </c>
    </row>
    <row r="8">
      <c r="A8" s="4" t="s">
        <v>6</v>
      </c>
      <c r="B8" s="7">
        <v>80.771516</v>
      </c>
    </row>
    <row r="9">
      <c r="A9" s="4" t="s">
        <v>7</v>
      </c>
      <c r="B9" s="8">
        <v>0.03</v>
      </c>
    </row>
    <row r="10">
      <c r="A10" s="4" t="s">
        <v>8</v>
      </c>
      <c r="B10" s="8">
        <v>0.1</v>
      </c>
    </row>
    <row r="11">
      <c r="A11" s="4" t="s">
        <v>9</v>
      </c>
      <c r="B11" s="9">
        <v>2500</v>
      </c>
    </row>
    <row r="12">
      <c r="A12" s="4" t="s">
        <v>10</v>
      </c>
      <c r="B12" s="8">
        <v>0.12</v>
      </c>
    </row>
    <row r="13">
      <c r="A13" s="4" t="s">
        <v>11</v>
      </c>
      <c r="B13" s="8">
        <v>0.12</v>
      </c>
    </row>
    <row r="14">
      <c r="A14" s="4" t="s">
        <v>12</v>
      </c>
      <c r="B14" s="8">
        <v>0.25</v>
      </c>
    </row>
    <row r="15">
      <c r="A15" s="4" t="s">
        <v>13</v>
      </c>
      <c r="B15" s="10">
        <v>1.4</v>
      </c>
    </row>
    <row r="16">
      <c r="A16" s="3" t="s">
        <v>14</v>
      </c>
    </row>
    <row r="17">
      <c r="A17" s="4" t="s">
        <v>15</v>
      </c>
      <c r="B17">
        <v>400</v>
      </c>
    </row>
    <row r="18">
      <c r="A18" s="4" t="s">
        <v>16</v>
      </c>
      <c r="B18">
        <v>1150</v>
      </c>
    </row>
    <row r="19">
      <c r="A19" s="3" t="s">
        <v>17</v>
      </c>
    </row>
    <row r="20">
      <c r="A20" s="4" t="s">
        <v>18</v>
      </c>
      <c r="B20" t="str">
        <f>((Model!$B$11*Model!$B$6)/Model!$B$15)</f>
      </c>
    </row>
    <row r="21">
      <c r="A21" s="4" t="s">
        <v>19</v>
      </c>
      <c r="B21" t="str">
        <f>(Model!$B$11*Model!$B$9)</f>
      </c>
    </row>
    <row r="22">
      <c r="A22" s="4" t="s">
        <v>20</v>
      </c>
      <c r="B22" t="str">
        <f>(Model!$B$11*Model!$B$12)</f>
      </c>
    </row>
    <row r="23">
      <c r="A23" s="4" t="s">
        <v>21</v>
      </c>
      <c r="B23" t="str">
        <f>((1-Model!$B$10)/Model!$B$15)</f>
      </c>
    </row>
    <row r="24">
      <c r="A24" s="4" t="s">
        <v>22</v>
      </c>
      <c r="B24" t="str">
        <f>(Model!$B$11/Model!$B$17)</f>
      </c>
    </row>
    <row r="25">
      <c r="A25" s="4" t="s">
        <v>23</v>
      </c>
      <c r="B25" t="str">
        <f>MAX(0,(Model!$B$20-Model!$B$18))</f>
      </c>
    </row>
    <row r="26">
      <c r="A26" s="4" t="s">
        <v>24</v>
      </c>
      <c r="B26" t="str">
        <f>(Model!$B$11*Model!$B$23)</f>
      </c>
    </row>
    <row r="27">
      <c r="A27" s="4" t="s">
        <v>25</v>
      </c>
      <c r="B27" t="str">
        <f>(((Model!$B$11-Model!$B$26)-Model!$B$22)-Model!$B$21)</f>
      </c>
    </row>
    <row r="28">
      <c r="A28" s="4" t="s">
        <v>26</v>
      </c>
      <c r="B28" t="str">
        <f>IF(IF(Model!$B$27&gt;0,1,0)&lt;&gt;0,(Model!$B$27*(1-Model!$B$14)),Model!$B$27)</f>
      </c>
    </row>
    <row r="29">
      <c r="A29" s="4" t="s">
        <v>27</v>
      </c>
      <c r="B29" t="str">
        <f>(Model!$B$27/Model!$B$11)</f>
      </c>
    </row>
    <row r="30">
      <c r="A30" s="4" t="s">
        <v>28</v>
      </c>
      <c r="B30" t="str">
        <f>MAX(0,(Model!$B$28/Model!$B$13))</f>
      </c>
    </row>
    <row r="31">
      <c r="A31" s="4" t="s">
        <v>29</v>
      </c>
      <c r="B31" t="str">
        <f>(Model!$B$28/Model!$B$11)</f>
      </c>
    </row>
    <row r="32">
      <c r="A32" s="4" t="s">
        <v>30</v>
      </c>
      <c r="B32" t="str">
        <f>(Model!$B$30/Model!$B$8)</f>
      </c>
    </row>
    <row r="33">
      <c r="A33" s="4" t="s">
        <v>31</v>
      </c>
      <c r="B33" t="str">
        <f>((Model!$B$32/Model!$B$7)-1)</f>
      </c>
    </row>
    <row r="34">
      <c r="A34" s="3" t="s">
        <v>32</v>
      </c>
    </row>
    <row r="35">
      <c r="A35" s="11" t="s">
        <v>33</v>
      </c>
      <c r="B35" s="6" t="str">
        <f>Model!$B$32</f>
      </c>
    </row>
    <row r="36">
      <c r="A36" s="4" t="s">
        <v>34</v>
      </c>
      <c r="B36" s="8" t="str">
        <f>Model!$B$33</f>
      </c>
    </row>
    <row r="37">
      <c r="A37" s="4" t="s">
        <v>35</v>
      </c>
      <c r="B37" s="12" t="str">
        <f>Model!$B$30</f>
      </c>
    </row>
    <row r="38">
      <c r="A38" s="4" t="s">
        <v>36</v>
      </c>
      <c r="B38" s="12" t="str">
        <f>Model!$B$28</f>
      </c>
    </row>
    <row r="39">
      <c r="A39" s="4" t="s">
        <v>37</v>
      </c>
      <c r="B39" s="8" t="str">
        <f>Model!$B$31</f>
      </c>
    </row>
    <row r="40">
      <c r="A40" s="4" t="s">
        <v>38</v>
      </c>
      <c r="B40" s="12" t="str">
        <f>Model!$B$26</f>
      </c>
    </row>
    <row r="41">
      <c r="A41" s="4" t="s">
        <v>39</v>
      </c>
      <c r="B41" s="12" t="str">
        <f>Model!$B$20</f>
      </c>
    </row>
    <row r="42">
      <c r="A42" s="4" t="s">
        <v>40</v>
      </c>
      <c r="B42" s="12" t="str">
        <f>Model!$B$25</f>
      </c>
    </row>
    <row r="43">
      <c r="A43" s="4" t="s">
        <v>41</v>
      </c>
      <c r="B43" s="5" t="str">
        <f>Model!$B$24</f>
      </c>
    </row>
    <row r="45">
      <c r="A45" s="3" t="s">
        <v>42</v>
      </c>
    </row>
    <row r="46">
      <c r="A46" s="13" t="s">
        <v>9</v>
      </c>
      <c r="B46" s="10">
        <v>1.2</v>
      </c>
      <c r="C46" s="10">
        <v>1.3</v>
      </c>
      <c r="D46" s="10">
        <v>1.4</v>
      </c>
      <c r="E46" s="10">
        <v>1.6</v>
      </c>
      <c r="F46" s="10">
        <v>1.8</v>
      </c>
    </row>
    <row r="47">
      <c r="A47" s="9">
        <v>1000</v>
      </c>
      <c r="B47" s="6">
        <v>7.737876307781569</v>
      </c>
      <c r="C47" s="6">
        <v>12.202035716117095</v>
      </c>
      <c r="D47" s="6">
        <v>16.02845806611896</v>
      </c>
      <c r="E47" s="6">
        <v>22.246394384872012</v>
      </c>
      <c r="F47" s="6">
        <v>27.082567077235492</v>
      </c>
    </row>
    <row r="48">
      <c r="A48" s="9">
        <v>1500</v>
      </c>
      <c r="B48" s="6">
        <v>11.606814461672354</v>
      </c>
      <c r="C48" s="6">
        <v>18.303053574175646</v>
      </c>
      <c r="D48" s="6">
        <v>24.042687099178444</v>
      </c>
      <c r="E48" s="6">
        <v>33.36959157730802</v>
      </c>
      <c r="F48" s="6">
        <v>40.623850615853236</v>
      </c>
    </row>
    <row r="49">
      <c r="A49" s="9">
        <v>2000</v>
      </c>
      <c r="B49" s="6">
        <v>15.475752615563138</v>
      </c>
      <c r="C49" s="6">
        <v>24.40407143223419</v>
      </c>
      <c r="D49" s="6">
        <v>32.05691613223792</v>
      </c>
      <c r="E49" s="6">
        <v>44.492788769744024</v>
      </c>
      <c r="F49" s="6">
        <v>54.165134154470984</v>
      </c>
    </row>
    <row r="50">
      <c r="A50" s="9">
        <v>2500</v>
      </c>
      <c r="B50" s="6">
        <v>19.344690769453923</v>
      </c>
      <c r="C50" s="6">
        <v>30.50508929029273</v>
      </c>
      <c r="D50" s="6">
        <v>40.0711451652974</v>
      </c>
      <c r="E50" s="6">
        <v>55.615985962180034</v>
      </c>
      <c r="F50" s="6">
        <v>67.70641769308874</v>
      </c>
    </row>
    <row r="51">
      <c r="A51" s="9">
        <v>3000</v>
      </c>
      <c r="B51" s="6">
        <v>23.213628923344707</v>
      </c>
      <c r="C51" s="6">
        <v>36.60610714835129</v>
      </c>
      <c r="D51" s="6">
        <v>48.08537419835689</v>
      </c>
      <c r="E51" s="6">
        <v>66.73918315461604</v>
      </c>
      <c r="F51" s="6">
        <v>81.24770123170647</v>
      </c>
    </row>
    <row r="53">
      <c r="A53" s="3" t="s">
        <v>43</v>
      </c>
    </row>
    <row r="54">
      <c r="A54" s="13" t="s">
        <v>11</v>
      </c>
      <c r="B54" s="8">
        <v>0.05</v>
      </c>
      <c r="C54" s="8">
        <v>0.1</v>
      </c>
      <c r="D54" s="8">
        <v>0.12</v>
      </c>
      <c r="E54" s="8">
        <v>0.18</v>
      </c>
      <c r="F54" s="8">
        <v>0.25</v>
      </c>
    </row>
    <row r="55">
      <c r="A55" s="8">
        <v>0.08</v>
      </c>
      <c r="B55" s="6">
        <v>80.4186430558727</v>
      </c>
      <c r="C55" s="6">
        <v>65.91012497878226</v>
      </c>
      <c r="D55" s="6">
        <v>60.10671774794609</v>
      </c>
      <c r="E55" s="6">
        <v>42.696496055437564</v>
      </c>
      <c r="F55" s="6">
        <v>22.384570747510946</v>
      </c>
    </row>
    <row r="56">
      <c r="A56" s="8">
        <v>0.1</v>
      </c>
      <c r="B56" s="6">
        <v>64.33491444469817</v>
      </c>
      <c r="C56" s="6">
        <v>52.728099983025814</v>
      </c>
      <c r="D56" s="6">
        <v>48.085374198356874</v>
      </c>
      <c r="E56" s="6">
        <v>34.15719684435005</v>
      </c>
      <c r="F56" s="6">
        <v>17.907656598008757</v>
      </c>
    </row>
    <row r="57">
      <c r="A57" s="8">
        <v>0.12</v>
      </c>
      <c r="B57" s="6">
        <v>53.61242870391515</v>
      </c>
      <c r="C57" s="6">
        <v>43.94008331918818</v>
      </c>
      <c r="D57" s="6">
        <v>40.0711451652974</v>
      </c>
      <c r="E57" s="6">
        <v>28.464330703625045</v>
      </c>
      <c r="F57" s="6">
        <v>14.923047165007299</v>
      </c>
    </row>
    <row r="58">
      <c r="A58" s="8">
        <v>0.15</v>
      </c>
      <c r="B58" s="6">
        <v>42.889942963132114</v>
      </c>
      <c r="C58" s="6">
        <v>35.152066655350545</v>
      </c>
      <c r="D58" s="6">
        <v>32.056916132237916</v>
      </c>
      <c r="E58" s="6">
        <v>22.771464562900036</v>
      </c>
      <c r="F58" s="6">
        <v>11.938437732005838</v>
      </c>
    </row>
    <row r="59">
      <c r="A59" s="8">
        <v>0.2</v>
      </c>
      <c r="B59" s="6">
        <v>32.167457222349086</v>
      </c>
      <c r="C59" s="6">
        <v>26.364049991512907</v>
      </c>
      <c r="D59" s="6">
        <v>24.042687099178437</v>
      </c>
      <c r="E59" s="6">
        <v>17.078598422175023</v>
      </c>
      <c r="F59" s="6">
        <v>8.953828299004378</v>
      </c>
    </row>
    <row r="61">
      <c r="A61" s="3" t="s">
        <v>44</v>
      </c>
    </row>
    <row r="62">
      <c r="A62" s="4" t="s">
        <v>45</v>
      </c>
      <c r="B62" t="s">
        <v>46</v>
      </c>
    </row>
    <row r="63">
      <c r="A63" s="4" t="s">
        <v>47</v>
      </c>
      <c r="B63" t="s">
        <v>48</v>
      </c>
    </row>
    <row r="64">
      <c r="A64" s="4" t="s">
        <v>49</v>
      </c>
      <c r="B64" t="s">
        <v>50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51</v>
      </c>
      <c r="B1" s="3" t="s">
        <v>52</v>
      </c>
      <c r="C1" s="3" t="s">
        <v>53</v>
      </c>
    </row>
    <row r="2">
      <c r="A2" t="s">
        <v>54</v>
      </c>
      <c r="B2" t="s">
        <v>55</v>
      </c>
      <c r="C2" t="s">
        <v>56</v>
      </c>
    </row>
    <row r="3">
      <c r="A3" t="s">
        <v>57</v>
      </c>
      <c r="B3" t="s">
        <v>58</v>
      </c>
      <c r="C3" t="s">
        <v>56</v>
      </c>
    </row>
    <row r="4">
      <c r="A4" t="s">
        <v>59</v>
      </c>
      <c r="B4" t="s">
        <v>60</v>
      </c>
      <c r="C4" t="s">
        <v>56</v>
      </c>
    </row>
    <row r="5">
      <c r="A5" t="s">
        <v>61</v>
      </c>
      <c r="B5" t="s">
        <v>58</v>
      </c>
      <c r="C5" t="s">
        <v>56</v>
      </c>
    </row>
    <row r="6">
      <c r="A6" t="s">
        <v>62</v>
      </c>
      <c r="B6" t="s">
        <v>63</v>
      </c>
      <c r="C6" t="s">
        <v>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