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Model" sheetId="1" r:id="rId1"/>
    <sheet name="Calc" sheetId="2" r:id="rId4"/>
    <sheet name="Sources" sheetId="3" r:id="rId6"/>
  </sheets>
  <definedNames>
    <definedName name="current_price">Model!$B$7</definedName>
    <definedName name="current_equity_value">Model!$B$31</definedName>
    <definedName name="fy27_net_income">Model!$B$37</definedName>
    <definedName name="earnings_equity_value">Model!$B$40</definedName>
    <definedName name="fy27_operating_income">Model!$B$35</definedName>
    <definedName name="target_pe">Model!$B$16</definedName>
    <definedName name="implied_equity_value">Model!$B$41</definedName>
    <definedName name="fy26_revenue">Model!$B$12</definedName>
    <definedName name="fy27_op_margin">Model!$B$13</definedName>
    <definedName name="fy2025_revenue">Model!$B$18</definedName>
    <definedName name="other_income">Model!$B$20</definedName>
    <definedName name="fy27_dc_revenue">Model!$B$32</definedName>
    <definedName name="dc_share_fy26">Model!$B$9</definedName>
    <definedName name="h1_2026_revenue">Model!$B$19</definedName>
    <definedName name="q2_2026_dc_revenue">Model!$B$21</definedName>
    <definedName name="tax_rate">Model!$B$29</definedName>
    <definedName name="upside">Model!$B$44</definedName>
    <definedName name="dc_fy27_growth">Model!$B$8</definedName>
    <definedName name="fcf_conversion">Model!$B$11</definedName>
    <definedName name="q2_total_debt">Model!$B$27</definedName>
    <definedName name="fy27_pre_tax">Model!$B$36</definedName>
    <definedName name="fy27_eps">Model!$B$38</definedName>
    <definedName name="fy27_fcf">Model!$B$39</definedName>
    <definedName name="fair_value">Model!$B$42</definedName>
    <definedName name="fy27_revenue">Model!$B$34</definedName>
    <definedName name="diluted_shares">Model!$B$10</definedName>
    <definedName name="net_cash">Model!$B$14</definedName>
    <definedName name="other_fy27_growth">Model!$B$15</definedName>
    <definedName name="q2_2026_revenue">Model!$B$25</definedName>
    <definedName name="q2_cash_and_st_investments">Model!$B$26</definedName>
    <definedName name="q3_2026_rev_guide">Model!$B$28</definedName>
    <definedName name="fy27_other_revenue">Model!$B$33</definedName>
    <definedName name="q2_2026_non_gaap_eps">Model!$B$23</definedName>
    <definedName name="q2_2026_fcf">Model!$B$22</definedName>
    <definedName name="q2_2026_non_gaap_oi">Model!$B$24</definedName>
    <definedName name="fy27_fcf_yield">Model!$B$43</definedName>
  </definedNames>
  <calcPr calcId="122211" fullCalcOnLoad="true"/>
</workbook>
</file>

<file path=xl/sharedStrings.xml><?xml version="1.0" encoding="utf-8"?>
<sst xmlns="http://schemas.openxmlformats.org/spreadsheetml/2006/main" count="75" uniqueCount="75">
  <si>
    <t>AMD FY2027E Data Center EPS multiple</t>
  </si>
  <si>
    <t>Capitalize FY2027E non-GAAP EPS at a target P/E. EPS is driven by FY2026E revenue (H1 actual plus Q3 guide and a Q4 step-up), Data Center mix, and management's statement that Data Center segment revenue more than doubles in 2027 as Helios / MI450 ramps with OpenAI, Meta, Microsoft, and Anthropic. This is not a Graham 18x year-4 EPS model (the July 2026 public Modeledge notebook, which predates the Q2 print and valued AMD at $220 vs a ~$496 tape), not an Intel/Micron through-cycle FCF yield (TTM FCF is ~1% of the $787B equity value; the market is paying for AI earnings growth), and not an EV/Sales or Adj. EBITDA framing. Net cash is added per share.</t>
  </si>
  <si>
    <t>As of 2026-08-26  ·  Currency: USD  ·  https://modeledge.ai/model/fm_67ee648731c92667d6fd0f8355827dd5</t>
  </si>
  <si>
    <t>Valuation</t>
  </si>
  <si>
    <t>Inputs</t>
  </si>
  <si>
    <t>Current share price</t>
  </si>
  <si>
    <t>FY2027 Data Center revenue growth</t>
  </si>
  <si>
    <t>FY2026E Data Center mix</t>
  </si>
  <si>
    <t>Diluted shares</t>
  </si>
  <si>
    <t>FY2027E FCF / non-GAAP net income</t>
  </si>
  <si>
    <t>FY2026E revenue</t>
  </si>
  <si>
    <t>FY2027E non-GAAP operating margin</t>
  </si>
  <si>
    <t>Net cash</t>
  </si>
  <si>
    <t>FY2027 non-Data Center revenue growth</t>
  </si>
  <si>
    <t>Target FY2027E P/E</t>
  </si>
  <si>
    <t>Constants</t>
  </si>
  <si>
    <t>fy2025_revenue</t>
  </si>
  <si>
    <t>h1_2026_revenue</t>
  </si>
  <si>
    <t>other_income</t>
  </si>
  <si>
    <t>q2_2026_dc_revenue</t>
  </si>
  <si>
    <t>q2_2026_fcf</t>
  </si>
  <si>
    <t>q2_2026_non_gaap_eps</t>
  </si>
  <si>
    <t>q2_2026_non_gaap_oi</t>
  </si>
  <si>
    <t>q2_2026_revenue</t>
  </si>
  <si>
    <t>q2_cash_and_st_investments</t>
  </si>
  <si>
    <t>q2_total_debt</t>
  </si>
  <si>
    <t>q3_2026_rev_guide</t>
  </si>
  <si>
    <t>tax_rate</t>
  </si>
  <si>
    <t>Calculations</t>
  </si>
  <si>
    <t>current_equity_value</t>
  </si>
  <si>
    <t>fy27_dc_revenue</t>
  </si>
  <si>
    <t>fy27_other_revenue</t>
  </si>
  <si>
    <t>fy27_revenue</t>
  </si>
  <si>
    <t>fy27_operating_income</t>
  </si>
  <si>
    <t>fy27_pre_tax</t>
  </si>
  <si>
    <t>fy27_net_income</t>
  </si>
  <si>
    <t>fy27_eps</t>
  </si>
  <si>
    <t>fy27_fcf</t>
  </si>
  <si>
    <t>earnings_equity_value</t>
  </si>
  <si>
    <t>implied_equity_value</t>
  </si>
  <si>
    <t>fair_value</t>
  </si>
  <si>
    <t>fy27_fcf_yield</t>
  </si>
  <si>
    <t>upside</t>
  </si>
  <si>
    <t>Outputs</t>
  </si>
  <si>
    <t>FY2027E revenue</t>
  </si>
  <si>
    <t>FY2027E non-GAAP operating income</t>
  </si>
  <si>
    <t>FY2027E free cash flow</t>
  </si>
  <si>
    <t>FY2027E non-GAAP EPS</t>
  </si>
  <si>
    <t>Implied equity value</t>
  </si>
  <si>
    <t>Estimated value per share</t>
  </si>
  <si>
    <t>Upside or downside</t>
  </si>
  <si>
    <t>Scenarios (reference)</t>
  </si>
  <si>
    <t>base</t>
  </si>
  <si>
    <t>dc_fy27_growth = 1.05, dc_share_fy26 = 0.6, fcf_conversion = 0.55, fy26_revenue = 49.5, fy27_op_margin = 0.3, other_fy27_growth = 0, target_pe = 40</t>
  </si>
  <si>
    <t>bear</t>
  </si>
  <si>
    <t>dc_fy27_growth = 0.6, dc_share_fy26 = 0.57, fcf_conversion = 0.4, fy26_revenue = 47, fy27_op_margin = 0.25, other_fy27_growth = -0.08, target_pe = 25</t>
  </si>
  <si>
    <t>bull</t>
  </si>
  <si>
    <t>dc_fy27_growth = 1.3, dc_share_fy26 = 0.64, fcf_conversion = 0.65, fy26_revenue = 52, fy27_op_margin = 0.33, other_fy27_growth = 0.05, target_pe = 50</t>
  </si>
  <si>
    <t>Claim</t>
  </si>
  <si>
    <t>URL</t>
  </si>
  <si>
    <t>Accessed</t>
  </si>
  <si>
    <t>Q2 2026 revenue $11.536B, Data Center $6.718B (58%), non-GAAP operating income $3.094B (27% margin), non-GAAP EPS $1.66, FCF $1.558B, cash and short-term investments $13.111B, total debt $3.226B, diluted shares 1.659B.</t>
  </si>
  <si>
    <t>https://www.sec.gov/Archives/edgar/data/2488/000000248826000121/q22026991.htm</t>
  </si>
  <si>
    <t/>
  </si>
  <si>
    <t>Q3 2026 outlook of ~$13B +/- $300M revenue, ~56% non-GAAP gross margin, ~$3.65B non-GAAP opex, 13% non-GAAP tax rate, ~1.66B diluted shares. Management expects Data Center segment revenue to more than double in 2027; server revenue +80% in 2H26 and +70% in FY2027.</t>
  </si>
  <si>
    <t>https://ir.amd.com/news-events/press-releases/detail/1295/amd-reports-second-quarter-2026-financial-results</t>
  </si>
  <si>
    <t>Q2 2026 Form 10-Q for the quarter ended June 27, 2026 (accession 0000002488-26-000123).</t>
  </si>
  <si>
    <t>https://www.sec.gov/Archives/edgar/data/2488/000000248826000123/amd-20260627.htm</t>
  </si>
  <si>
    <t>FY2025 revenue $34.639B (Data Center $16.635B) from the fiscal 2025 Form 10-K.</t>
  </si>
  <si>
    <t>https://www.sec.gov/Archives/edgar/data/2488/000000248826000018/amd-20251227.htm</t>
  </si>
  <si>
    <t>Q2 2026 earnings beat ($11.54B vs $11.28B; adj. EPS $1.66 vs $1.62) with in-line-to-better Q3 guide; Lisa Su said Data Center sales should double in 2027.</t>
  </si>
  <si>
    <t>https://www.cnbc.com/2026/08/04/amd-earnings-report-q2-2026.html</t>
  </si>
  <si>
    <t>Street consensus around Q2 print: FY2026 revenue growth ~43.5% and FY2027 ~58.9%; average analyst price target roughly $600-$612.</t>
  </si>
  <si>
    <t>https://stockanalysis.com/stocks/amd/forecast/</t>
  </si>
  <si>
    <t>Intermediate calculations materialized from expressions; referenced by formulas on the Model sheet.</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</si>
</sst>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numFmts count="5">
    <numFmt numFmtId="164" formatCode="0.00"/>
    <numFmt numFmtId="165" formatCode="0%"/>
    <numFmt numFmtId="166" formatCode="0.0"/>
    <numFmt numFmtId="167" formatCode="0.0%"/>
    <numFmt numFmtId="168" formatCode="&quot;$&quot;0.00"/>
  </numFmts>
  <fonts count="6">
    <font>
      <name val="Calibri"/>
      <family val="2"/>
      <color theme="1"/>
      <sz val="11"/>
    </font>
    <font>
      <family val="2"/>
      <b val="1"/>
      <color/>
      <sz val="14"/>
    </font>
    <font>
      <family val="2"/>
      <color rgb="FF808080"/>
      <sz val="10"/>
    </font>
    <font>
      <family val="2"/>
      <b val="1"/>
      <color/>
      <sz val="10"/>
    </font>
    <font>
      <family val="2"/>
      <b val="1"/>
      <color/>
    </font>
    <font>
      <family val="2"/>
      <color/>
      <sz val="11"/>
    </font>
  </fonts>
  <fills count="3">
    <fill>
      <patternFill patternType="none"/>
    </fill>
    <fill>
      <patternFill patternType="gray125"/>
    </fill>
    <fill>
      <patternFill patternType="solid">
        <fgColor rgb="FFEFEFEF"/>
      </patternFill>
    </fill>
  </fills>
  <borders count="2">
    <border>
      <left/>
      <right/>
      <top/>
      <bottom/>
      <diagonal/>
    </border>
    <border>
      <bottom style="thin">
        <color rgb="FFAAAAAA"/>
      </bottom>
    </border>
  </borders>
  <cellStyleXfs count="1">
    <xf numFmtId="0" fontId="0" fillId="0" borderId="0"/>
  </cellStyleXfs>
  <cellXfs count="11">
    <xf numFmtId="0" fontId="0" fillId="0" borderId="0" xfId="0"/>
    <xf numFmtId="0" fontId="1" fillId="0" borderId="0" xfId="0" applyFont="true" applyAlignment="false">
      <alignment/>
    </xf>
    <xf numFmtId="0" fontId="2" fillId="0" borderId="0" xfId="0" applyFont="true" applyAlignment="false">
      <alignment/>
    </xf>
    <xf numFmtId="0" fontId="3" fillId="0" borderId="1" xfId="0" applyFont="true" applyBorder="true" applyAlignment="true">
      <alignment horizontal="right"/>
    </xf>
    <xf numFmtId="0" fontId="4" fillId="2" borderId="0" xfId="0" applyFont="true" applyFill="true" applyAlignment="false">
      <alignment/>
    </xf>
    <xf numFmtId="0" fontId="5" fillId="0" borderId="0" xfId="0" applyFont="true" applyAlignment="false">
      <alignment/>
    </xf>
    <xf numFmtId="164" fontId="0" fillId="0" borderId="0" xfId="0" applyNumberFormat="true" applyAlignment="false">
      <alignment/>
    </xf>
    <xf numFmtId="165" fontId="0" fillId="0" borderId="0" xfId="0" applyNumberFormat="true" applyAlignment="false">
      <alignment/>
    </xf>
    <xf numFmtId="166" fontId="0" fillId="0" borderId="0" xfId="0" applyNumberFormat="true" applyAlignment="false">
      <alignment/>
    </xf>
    <xf numFmtId="167" fontId="0" fillId="0" borderId="0" xfId="0" applyNumberFormat="true" applyAlignment="false">
      <alignment/>
    </xf>
    <xf numFmtId="168" fontId="0" fillId="0" borderId="0" xfId="0" applyNumberFormat="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worksheets/sheet2.xml" Type="http://schemas.openxmlformats.org/officeDocument/2006/relationships/worksheet"></Relationship><Relationship Id="rId5" Target="/xl/sharedStrings.xml" Type="http://schemas.openxmlformats.org/officeDocument/2006/relationships/sharedStrings"></Relationship><Relationship Id="rId6" Target="worksheets/sheet3.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36"/>
    <col customWidth="true" max="2" min="2" width="13"/>
  </cols>
  <sheetData>
    <row r="1">
      <c r="A1" s="1" t="s">
        <v>0</v>
      </c>
    </row>
    <row r="2">
      <c r="A2" t="s">
        <v>1</v>
      </c>
    </row>
    <row r="3">
      <c r="A3" s="2" t="s">
        <v>2</v>
      </c>
    </row>
    <row r="5">
      <c r="B5" s="3" t="s">
        <v>3</v>
      </c>
    </row>
    <row r="6">
      <c r="A6" s="4" t="s">
        <v>4</v>
      </c>
    </row>
    <row r="7">
      <c r="A7" s="5" t="s">
        <v>5</v>
      </c>
      <c r="B7" s="6">
        <v>482.55</v>
      </c>
    </row>
    <row r="8">
      <c r="A8" s="5" t="s">
        <v>6</v>
      </c>
      <c r="B8" s="7">
        <v>1.05</v>
      </c>
    </row>
    <row r="9">
      <c r="A9" s="5" t="s">
        <v>7</v>
      </c>
      <c r="B9" s="7">
        <v>0.6</v>
      </c>
    </row>
    <row r="10">
      <c r="A10" s="5" t="s">
        <v>8</v>
      </c>
      <c r="B10" s="6">
        <v>1.66</v>
      </c>
    </row>
    <row r="11">
      <c r="A11" s="5" t="s">
        <v>9</v>
      </c>
      <c r="B11" s="7">
        <v>0.55</v>
      </c>
    </row>
    <row r="12">
      <c r="A12" s="5" t="s">
        <v>10</v>
      </c>
      <c r="B12" s="8">
        <v>49.5</v>
      </c>
    </row>
    <row r="13">
      <c r="A13" s="5" t="s">
        <v>11</v>
      </c>
      <c r="B13" s="9">
        <v>0.3</v>
      </c>
    </row>
    <row r="14">
      <c r="A14" s="5" t="s">
        <v>12</v>
      </c>
      <c r="B14" s="8">
        <v>9.9</v>
      </c>
    </row>
    <row r="15">
      <c r="A15" s="5" t="s">
        <v>13</v>
      </c>
      <c r="B15" s="7">
        <v>0</v>
      </c>
    </row>
    <row r="16">
      <c r="A16" s="5" t="s">
        <v>14</v>
      </c>
      <c r="B16">
        <v>40</v>
      </c>
    </row>
    <row r="17">
      <c r="A17" s="4" t="s">
        <v>15</v>
      </c>
    </row>
    <row r="18">
      <c r="A18" s="5" t="s">
        <v>16</v>
      </c>
      <c r="B18">
        <v>34.639</v>
      </c>
    </row>
    <row r="19">
      <c r="A19" s="5" t="s">
        <v>17</v>
      </c>
      <c r="B19">
        <v>21.789</v>
      </c>
    </row>
    <row r="20">
      <c r="A20" s="5" t="s">
        <v>18</v>
      </c>
      <c r="B20">
        <v>0.22</v>
      </c>
    </row>
    <row r="21">
      <c r="A21" s="5" t="s">
        <v>19</v>
      </c>
      <c r="B21">
        <v>6.718</v>
      </c>
    </row>
    <row r="22">
      <c r="A22" s="5" t="s">
        <v>20</v>
      </c>
      <c r="B22">
        <v>1.558</v>
      </c>
    </row>
    <row r="23">
      <c r="A23" s="5" t="s">
        <v>21</v>
      </c>
      <c r="B23">
        <v>1.66</v>
      </c>
    </row>
    <row r="24">
      <c r="A24" s="5" t="s">
        <v>22</v>
      </c>
      <c r="B24">
        <v>3.094</v>
      </c>
    </row>
    <row r="25">
      <c r="A25" s="5" t="s">
        <v>23</v>
      </c>
      <c r="B25">
        <v>11.536</v>
      </c>
    </row>
    <row r="26">
      <c r="A26" s="5" t="s">
        <v>24</v>
      </c>
      <c r="B26">
        <v>13.111</v>
      </c>
    </row>
    <row r="27">
      <c r="A27" s="5" t="s">
        <v>25</v>
      </c>
      <c r="B27">
        <v>3.226</v>
      </c>
    </row>
    <row r="28">
      <c r="A28" s="5" t="s">
        <v>26</v>
      </c>
      <c r="B28">
        <v>13</v>
      </c>
    </row>
    <row r="29">
      <c r="A29" s="5" t="s">
        <v>27</v>
      </c>
      <c r="B29">
        <v>0.13</v>
      </c>
    </row>
    <row r="30">
      <c r="A30" s="4" t="s">
        <v>28</v>
      </c>
    </row>
    <row r="31">
      <c r="A31" s="5" t="s">
        <v>29</v>
      </c>
      <c r="B31" t="str">
        <f>(Model!$B$7*Model!$B$10)</f>
      </c>
    </row>
    <row r="32">
      <c r="A32" s="5" t="s">
        <v>30</v>
      </c>
      <c r="B32" t="str">
        <f>((Model!$B$12*Model!$B$9)*(1+Model!$B$8))</f>
      </c>
    </row>
    <row r="33">
      <c r="A33" s="5" t="s">
        <v>31</v>
      </c>
      <c r="B33" t="str">
        <f>((Model!$B$12*(1-Model!$B$9))*(1+Model!$B$15))</f>
      </c>
    </row>
    <row r="34">
      <c r="A34" s="5" t="s">
        <v>32</v>
      </c>
      <c r="B34" t="str">
        <f>(Model!$B$32+Model!$B$33)</f>
      </c>
    </row>
    <row r="35">
      <c r="A35" s="5" t="s">
        <v>33</v>
      </c>
      <c r="B35" t="str">
        <f>(Model!$B$34*Model!$B$13)</f>
      </c>
    </row>
    <row r="36">
      <c r="A36" s="5" t="s">
        <v>34</v>
      </c>
      <c r="B36" t="str">
        <f>(Model!$B$35+Model!$B$20)</f>
      </c>
    </row>
    <row r="37">
      <c r="A37" s="5" t="s">
        <v>35</v>
      </c>
      <c r="B37" t="str">
        <f>(Model!$B$36*(1-Model!$B$29))</f>
      </c>
    </row>
    <row r="38">
      <c r="A38" s="5" t="s">
        <v>36</v>
      </c>
      <c r="B38" t="str">
        <f>(Model!$B$37/Model!$B$10)</f>
      </c>
    </row>
    <row r="39">
      <c r="A39" s="5" t="s">
        <v>37</v>
      </c>
      <c r="B39" t="str">
        <f>(Model!$B$37*Model!$B$11)</f>
      </c>
    </row>
    <row r="40">
      <c r="A40" s="5" t="s">
        <v>38</v>
      </c>
      <c r="B40" t="str">
        <f>((Model!$B$38*Model!$B$16)*Model!$B$10)</f>
      </c>
    </row>
    <row r="41">
      <c r="A41" s="5" t="s">
        <v>39</v>
      </c>
      <c r="B41" t="str">
        <f>(Model!$B$40+Model!$B$14)</f>
      </c>
    </row>
    <row r="42">
      <c r="A42" s="5" t="s">
        <v>40</v>
      </c>
      <c r="B42" t="str">
        <f>(Model!$B$41/Model!$B$10)</f>
      </c>
    </row>
    <row r="43">
      <c r="A43" s="5" t="s">
        <v>41</v>
      </c>
      <c r="B43" t="str">
        <f>(Model!$B$39/Model!$B$41)</f>
      </c>
    </row>
    <row r="44">
      <c r="A44" s="5" t="s">
        <v>42</v>
      </c>
      <c r="B44" t="str">
        <f>((Model!$B$42/Model!$B$7)-1)</f>
      </c>
    </row>
    <row r="45">
      <c r="A45" s="4" t="s">
        <v>43</v>
      </c>
    </row>
    <row r="46">
      <c r="A46" s="5" t="s">
        <v>44</v>
      </c>
      <c r="B46" s="8" t="str">
        <f>Model!$B$34</f>
      </c>
    </row>
    <row r="47">
      <c r="A47" s="5" t="s">
        <v>45</v>
      </c>
      <c r="B47" s="8" t="str">
        <f>Model!$B$35</f>
      </c>
    </row>
    <row r="48">
      <c r="A48" s="5" t="s">
        <v>46</v>
      </c>
      <c r="B48" s="8" t="str">
        <f>Model!$B$39</f>
      </c>
    </row>
    <row r="49">
      <c r="A49" s="5" t="s">
        <v>47</v>
      </c>
      <c r="B49" s="10" t="str">
        <f>Model!$B$38</f>
      </c>
    </row>
    <row r="50">
      <c r="A50" s="5" t="s">
        <v>48</v>
      </c>
      <c r="B50" s="8" t="str">
        <f>Model!$B$41</f>
      </c>
    </row>
    <row r="51">
      <c r="A51" s="5" t="s">
        <v>49</v>
      </c>
      <c r="B51" s="10" t="str">
        <f>Model!$B$42</f>
      </c>
    </row>
    <row r="52">
      <c r="A52" s="5" t="s">
        <v>5</v>
      </c>
      <c r="B52" s="10" t="str">
        <f>Model!$B$7</f>
      </c>
    </row>
    <row r="53">
      <c r="A53" s="5" t="s">
        <v>50</v>
      </c>
      <c r="B53" s="9" t="str">
        <f>Model!$B$44</f>
      </c>
    </row>
    <row r="55">
      <c r="A55" s="4" t="s">
        <v>51</v>
      </c>
    </row>
    <row r="56">
      <c r="A56" s="5" t="s">
        <v>52</v>
      </c>
      <c r="B56" t="s">
        <v>53</v>
      </c>
    </row>
    <row r="57">
      <c r="A57" s="5" t="s">
        <v>54</v>
      </c>
      <c r="B57" t="s">
        <v>55</v>
      </c>
    </row>
    <row r="58">
      <c r="A58" s="5" t="s">
        <v>56</v>
      </c>
      <c r="B58" t="s">
        <v>57</v>
      </c>
    </row>
  </sheetData>
</worksheet>
</file>

<file path=xl/worksheets/sheet2.xml><?xml version="1.0" encoding="utf-8"?>
<worksheet xmlns="http://schemas.openxmlformats.org/spreadsheetml/2006/main">
  <dimension ref="A1"/>
  <sheetViews>
    <sheetView workbookViewId="0"/>
  </sheetViews>
  <cols>
    <col customWidth="true" max="1" min="1" width="44"/>
  </cols>
  <sheetData>
    <row r="1">
      <c r="A1" t="s">
        <v>74</v>
      </c>
    </row>
  </sheetData>
</worksheet>
</file>

<file path=xl/worksheets/sheet3.xml><?xml version="1.0" encoding="utf-8"?>
<worksheet xmlns="http://schemas.openxmlformats.org/spreadsheetml/2006/main">
  <dimension ref="A1"/>
  <sheetViews>
    <sheetView workbookViewId="0"/>
  </sheetViews>
  <cols>
    <col customWidth="true" max="1" min="1" width="60"/>
    <col customWidth="true" max="2" min="2" width="50"/>
  </cols>
  <sheetData>
    <row r="1">
      <c r="A1" s="4" t="s">
        <v>58</v>
      </c>
      <c r="B1" s="4" t="s">
        <v>59</v>
      </c>
      <c r="C1" s="4" t="s">
        <v>60</v>
      </c>
    </row>
    <row r="2">
      <c r="A2" t="s">
        <v>61</v>
      </c>
      <c r="B2" t="s">
        <v>62</v>
      </c>
      <c r="C2" t="s">
        <v>63</v>
      </c>
    </row>
    <row r="3">
      <c r="A3" t="s">
        <v>64</v>
      </c>
      <c r="B3" t="s">
        <v>65</v>
      </c>
      <c r="C3" t="s">
        <v>63</v>
      </c>
    </row>
    <row r="4">
      <c r="A4" t="s">
        <v>66</v>
      </c>
      <c r="B4" t="s">
        <v>67</v>
      </c>
      <c r="C4" t="s">
        <v>63</v>
      </c>
    </row>
    <row r="5">
      <c r="A5" t="s">
        <v>68</v>
      </c>
      <c r="B5" t="s">
        <v>69</v>
      </c>
      <c r="C5" t="s">
        <v>63</v>
      </c>
    </row>
    <row r="6">
      <c r="A6" t="s">
        <v>70</v>
      </c>
      <c r="B6" t="s">
        <v>71</v>
      </c>
      <c r="C6" t="s">
        <v>63</v>
      </c>
    </row>
    <row r="7">
      <c r="A7" t="s">
        <v>72</v>
      </c>
      <c r="B7" t="s">
        <v>73</v>
      </c>
      <c r="C7" t="s">
        <v>63</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