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ev_arr_market">Model!$B$25</definedName>
    <definedName name="enterprise_value_market_b">Model!$B$20</definedName>
    <definedName name="current_price">Model!$B$6</definedName>
    <definedName name="fwd_ngaap_eps">Model!$B$9</definedName>
    <definedName name="ttm_ebitda_b">Model!$B$13</definedName>
    <definedName name="fcf_yield_on_price">Model!$B$21</definedName>
    <definedName name="p_fcf_market">Model!$B$22</definedName>
    <definedName name="fcf_yield_at_fair">Model!$B$24</definedName>
    <definedName name="ev_fcf_market">Model!$B$27</definedName>
    <definedName name="net_debt_b">Model!$B$11</definedName>
    <definedName name="fair_value">Model!$B$15</definedName>
    <definedName name="market_cap_b">Model!$B$16</definedName>
    <definedName name="enterprise_value_fair_b">Model!$B$23</definedName>
    <definedName name="ev_fcf_fair">Model!$B$28</definedName>
    <definedName name="diluted_shares_m">Model!$B$7</definedName>
    <definedName name="ending_arr_b">Model!$B$8</definedName>
    <definedName name="fy2026e_fcf_b">Model!$B$10</definedName>
    <definedName name="market_forward_pe">Model!$B$17</definedName>
    <definedName name="upside">Model!$B$19</definedName>
    <definedName name="ev_ebitda_market">Model!$B$26</definedName>
    <definedName name="target_forward_pe">Model!$B$12</definedName>
    <definedName name="implied_equity_value_b">Model!$B$18</definedName>
  </definedNames>
  <calcPr calcId="122211" fullCalcOnLoad="true"/>
</workbook>
</file>

<file path=xl/sharedStrings.xml><?xml version="1.0" encoding="utf-8"?>
<sst xmlns="http://schemas.openxmlformats.org/spreadsheetml/2006/main" count="57" uniqueCount="57">
  <si>
    <t>Adobe Inc. FY2026 forward P/E valuation</t>
  </si>
  <si>
    <t xml:space="preserve">Forward P/E on FY2026 non-GAAP diluted EPS for Adobe Inc. (Nasdaq: ADBE), a mature creativity / productivity / customer-experience SaaS platform. No prior Modeledge ADBE finmodels or public research artifacts existed. Primary basis is company-guided non-GAAP EPS x target forward P/E — the sell-side lens for Adobe cash earnings. EV/FCF and ARR are cross-checks only: freemium MAU acceleration and deferred Creative Cloud line optimizations cloud near-term organic ARR growth, while FCF remains the cash reality check. Grounded in Q2 FY2026 results (ended May 29, 2026), Modeledge XBRL/quote, and pre-Q3 print state on 2026-09-10 (Q3 due after close today).
</t>
  </si>
  <si>
    <t>As of 2026-09-10  ·  Currency: USD  ·  https://modeledge.ai/model/fm_7441e3e8f856916e1db426b94efcf09e</t>
  </si>
  <si>
    <t>Inputs</t>
  </si>
  <si>
    <t>Current share price</t>
  </si>
  <si>
    <t>Diluted shares</t>
  </si>
  <si>
    <t>Ending ARR</t>
  </si>
  <si>
    <t>FY2026E non-GAAP diluted EPS</t>
  </si>
  <si>
    <t>FY2026E free cash flow</t>
  </si>
  <si>
    <t>Approximate net debt</t>
  </si>
  <si>
    <t>Target forward P/E on non-GAAP EPS</t>
  </si>
  <si>
    <t>TTM EBITDA</t>
  </si>
  <si>
    <t>Calculations</t>
  </si>
  <si>
    <t>fair_value</t>
  </si>
  <si>
    <t>market_cap_b</t>
  </si>
  <si>
    <t>market_forward_pe</t>
  </si>
  <si>
    <t>implied_equity_value_b</t>
  </si>
  <si>
    <t>upside</t>
  </si>
  <si>
    <t>enterprise_value_market_b</t>
  </si>
  <si>
    <t>fcf_yield_on_price</t>
  </si>
  <si>
    <t>p_fcf_market</t>
  </si>
  <si>
    <t>enterprise_value_fair_b</t>
  </si>
  <si>
    <t>fcf_yield_at_fair</t>
  </si>
  <si>
    <t>ev_arr_market</t>
  </si>
  <si>
    <t>ev_ebitda_market</t>
  </si>
  <si>
    <t>ev_fcf_market</t>
  </si>
  <si>
    <t>ev_fcf_fair</t>
  </si>
  <si>
    <t>Outputs</t>
  </si>
  <si>
    <t>Fair value per share</t>
  </si>
  <si>
    <t>Upside vs current price</t>
  </si>
  <si>
    <t>Implied equity value</t>
  </si>
  <si>
    <t>FY2026E non-GAAP EPS</t>
  </si>
  <si>
    <t>Market forward P/E</t>
  </si>
  <si>
    <t>FY2026E FCF yield at current price</t>
  </si>
  <si>
    <t>Market EV / FY2026E FCF</t>
  </si>
  <si>
    <t>Market EV / ending ARR</t>
  </si>
  <si>
    <t>Scenarios (reference)</t>
  </si>
  <si>
    <t>base</t>
  </si>
  <si>
    <t/>
  </si>
  <si>
    <t>bear</t>
  </si>
  <si>
    <t>fwd_ngaap_eps = 23.8, target_forward_pe = 10</t>
  </si>
  <si>
    <t>bull</t>
  </si>
  <si>
    <t>fwd_ngaap_eps = 25.2, target_forward_pe = 16.5</t>
  </si>
  <si>
    <t>Claim</t>
  </si>
  <si>
    <t>URL</t>
  </si>
  <si>
    <t>Accessed</t>
  </si>
  <si>
    <t>Q2 FY2026 (ended May 29, 2026): revenue $6.62B (+13% / +11% CC); GAAP EPS $4.25 / non-GAAP $5.96; ending ARR $27.10B incl. ~$480M Semrush; OCF $2.17B; RPO $22.27B; ~8.5M shares repurchased. FY2026 guide raised to revenue $26.50-$26.60B, non-GAAP EPS $24.35-$24.45, GAAP EPS $17.90-$18.00, ending ARR growth 10.2%; assumes ~399M diluted shares and ~45% non-GAAP OM. Q3 guide revenue $6.67-$6.72B, non-GAAP EPS $6.05-$6.10 on ~395M shares. CFO Dan Durn departing June 15; Steve Day interim CFO.</t>
  </si>
  <si>
    <t>https://www.sec.gov/Archives/edgar/data/796343/000079634326000109/adbeex991q226.htm</t>
  </si>
  <si>
    <t>Adobe Inc. Q2 FY2026 earnings call (June 11, 2026): freemium MAU acceleration (Acrobat/Express &gt;850M; creative freemium &gt;90M); Firefly ARR approaching $300M; AI-first ARR &gt;$500M (3x YoY); deferred Creative Cloud line optimizations; ~half of ARR guide impact from freemium / half from deferred CC pricing; CEO search progressing; cash + ST investments $5.63B; ~$27B buyback authorization remaining.</t>
  </si>
  <si>
    <t>https://www.fool.com/earnings/call-transcripts/2026/06/11/adobe-adbe-q2-2026-earnings-transcript/</t>
  </si>
  <si>
    <t>Form 10-Q quarter ended May 29, 2026: cash $4.919B + ST investments $707M = $5.626B; current debt $1.843B + LT debt $4.802B; 399M shares outstanding; H1 OCF $5.123B; H1 capex $95M; H1 buybacks $4.589B; Semrush acquisition cash ~$1.56B.</t>
  </si>
  <si>
    <t>https://www.sec.gov/Archives/edgar/data/796343/000079634326000112/adbe-20260529.htm</t>
  </si>
  <si>
    <t>Street: ~40 analysts Hold consensus; average 12-month target roughly $275 (range ~$190-$380); FY2026 non-GAAP EPS ~$24.41 and FCF ~$10.33B on StockAnalysis as of early Sep 2026.</t>
  </si>
  <si>
    <t>https://stockanalysis.com/stocks/adbe/forecast/</t>
  </si>
  <si>
    <t>Q3 FY2026 earnings scheduled after close Sep 10, 2026; Sep 3 CEO succession: Anil Chakravarthy becomes CEO Dec 1, 2026, Shantanu Narayen to Executive Chair.</t>
  </si>
  <si>
    <t>https://news.adobe.com/news/2026/09/adobe-announces-anil-chakravarthy-to-become-president-and-ceo</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</si>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</sst>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quot;$&quot;0.00"/>
    <numFmt numFmtId="165" formatCode="0.0"/>
    <numFmt numFmtId="166" formatCode="0.00"/>
    <numFmt numFmtId="167" formatCode="0.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t="s">
        <v>1</v>
      </c>
    </row>
    <row r="3">
      <c r="A3" s="2" t="s">
        <v>2</v>
      </c>
    </row>
    <row r="5">
      <c r="A5" s="3" t="s">
        <v>3</v>
      </c>
    </row>
    <row r="6">
      <c r="A6" s="4" t="s">
        <v>4</v>
      </c>
      <c r="B6" s="5">
        <v>250.32</v>
      </c>
    </row>
    <row r="7">
      <c r="A7" s="4" t="s">
        <v>5</v>
      </c>
      <c r="B7" s="6">
        <v>399</v>
      </c>
    </row>
    <row r="8">
      <c r="A8" s="4" t="s">
        <v>6</v>
      </c>
      <c r="B8" s="7">
        <v>27.1</v>
      </c>
    </row>
    <row r="9">
      <c r="A9" s="4" t="s">
        <v>7</v>
      </c>
      <c r="B9" s="5">
        <v>24.4</v>
      </c>
    </row>
    <row r="10">
      <c r="A10" s="4" t="s">
        <v>8</v>
      </c>
      <c r="B10" s="7">
        <v>10.3</v>
      </c>
    </row>
    <row r="11">
      <c r="A11" s="4" t="s">
        <v>9</v>
      </c>
      <c r="B11" s="7">
        <v>1.02</v>
      </c>
    </row>
    <row r="12">
      <c r="A12" s="4" t="s">
        <v>10</v>
      </c>
      <c r="B12" s="6">
        <v>13</v>
      </c>
    </row>
    <row r="13">
      <c r="A13" s="4" t="s">
        <v>11</v>
      </c>
      <c r="B13" s="7">
        <v>9.12</v>
      </c>
    </row>
    <row r="14">
      <c r="A14" s="3" t="s">
        <v>12</v>
      </c>
    </row>
    <row r="15">
      <c r="A15" s="4" t="s">
        <v>13</v>
      </c>
      <c r="B15" t="str">
        <f>(Model!$B$9*Model!$B$12)</f>
      </c>
    </row>
    <row r="16">
      <c r="A16" s="4" t="s">
        <v>14</v>
      </c>
      <c r="B16" t="str">
        <f>((Model!$B$6*Model!$B$7)/1000)</f>
      </c>
    </row>
    <row r="17">
      <c r="A17" s="4" t="s">
        <v>15</v>
      </c>
      <c r="B17" t="str">
        <f>(Model!$B$6/Model!$B$9)</f>
      </c>
    </row>
    <row r="18">
      <c r="A18" s="4" t="s">
        <v>16</v>
      </c>
      <c r="B18" t="str">
        <f>((Model!$B$15*Model!$B$7)/1000)</f>
      </c>
    </row>
    <row r="19">
      <c r="A19" s="4" t="s">
        <v>17</v>
      </c>
      <c r="B19" t="str">
        <f>((Model!$B$15/Model!$B$6)-1)</f>
      </c>
    </row>
    <row r="20">
      <c r="A20" s="4" t="s">
        <v>18</v>
      </c>
      <c r="B20" t="str">
        <f>(Model!$B$16+Model!$B$11)</f>
      </c>
    </row>
    <row r="21">
      <c r="A21" s="4" t="s">
        <v>19</v>
      </c>
      <c r="B21" t="str">
        <f>(Model!$B$10/Model!$B$16)</f>
      </c>
    </row>
    <row r="22">
      <c r="A22" s="4" t="s">
        <v>20</v>
      </c>
      <c r="B22" t="str">
        <f>IF(IF(Model!$B$10&gt;0,1,0)&lt;&gt;0,(Model!$B$16/Model!$B$10),0)</f>
      </c>
    </row>
    <row r="23">
      <c r="A23" s="4" t="s">
        <v>21</v>
      </c>
      <c r="B23" t="str">
        <f>(Model!$B$18+Model!$B$11)</f>
      </c>
    </row>
    <row r="24">
      <c r="A24" s="4" t="s">
        <v>22</v>
      </c>
      <c r="B24" t="str">
        <f>(Model!$B$10/Model!$B$18)</f>
      </c>
    </row>
    <row r="25">
      <c r="A25" s="4" t="s">
        <v>23</v>
      </c>
      <c r="B25" t="str">
        <f>IF(IF(Model!$B$8&gt;0,1,0)&lt;&gt;0,(Model!$B$20/Model!$B$8),0)</f>
      </c>
    </row>
    <row r="26">
      <c r="A26" s="4" t="s">
        <v>24</v>
      </c>
      <c r="B26" t="str">
        <f>IF(IF(Model!$B$13&gt;0,1,0)&lt;&gt;0,(Model!$B$20/Model!$B$13),0)</f>
      </c>
    </row>
    <row r="27">
      <c r="A27" s="4" t="s">
        <v>25</v>
      </c>
      <c r="B27" t="str">
        <f>IF(IF(Model!$B$10&gt;0,1,0)&lt;&gt;0,(Model!$B$20/Model!$B$10),0)</f>
      </c>
    </row>
    <row r="28">
      <c r="A28" s="4" t="s">
        <v>26</v>
      </c>
      <c r="B28" t="str">
        <f>IF(IF(Model!$B$10&gt;0,1,0)&lt;&gt;0,(Model!$B$23/Model!$B$10),0)</f>
      </c>
    </row>
    <row r="29">
      <c r="A29" s="3" t="s">
        <v>27</v>
      </c>
    </row>
    <row r="30">
      <c r="A30" s="4" t="s">
        <v>28</v>
      </c>
      <c r="B30" s="5" t="str">
        <f>Model!$B$15</f>
      </c>
    </row>
    <row r="31">
      <c r="A31" s="4" t="s">
        <v>29</v>
      </c>
      <c r="B31" s="8" t="str">
        <f>Model!$B$19</f>
      </c>
    </row>
    <row r="32">
      <c r="A32" s="4" t="s">
        <v>30</v>
      </c>
      <c r="B32" s="6" t="str">
        <f>Model!$B$18</f>
      </c>
    </row>
    <row r="33">
      <c r="A33" s="4" t="s">
        <v>31</v>
      </c>
      <c r="B33" s="5" t="str">
        <f>Model!$B$9</f>
      </c>
    </row>
    <row r="34">
      <c r="A34" s="4" t="s">
        <v>8</v>
      </c>
      <c r="B34" s="7" t="str">
        <f>Model!$B$10</f>
      </c>
    </row>
    <row r="35">
      <c r="A35" s="4" t="s">
        <v>11</v>
      </c>
      <c r="B35" s="7" t="str">
        <f>Model!$B$13</f>
      </c>
    </row>
    <row r="36">
      <c r="A36" s="4" t="s">
        <v>32</v>
      </c>
      <c r="B36" s="6" t="str">
        <f>Model!$B$17</f>
      </c>
    </row>
    <row r="37">
      <c r="A37" s="4" t="s">
        <v>33</v>
      </c>
      <c r="B37" s="8" t="str">
        <f>Model!$B$21</f>
      </c>
    </row>
    <row r="38">
      <c r="A38" s="4" t="s">
        <v>34</v>
      </c>
      <c r="B38" s="6" t="str">
        <f>Model!$B$27</f>
      </c>
    </row>
    <row r="39">
      <c r="A39" s="4" t="s">
        <v>35</v>
      </c>
      <c r="B39" s="6" t="str">
        <f>Model!$B$25</f>
      </c>
    </row>
    <row r="41">
      <c r="A41" s="3" t="s">
        <v>36</v>
      </c>
    </row>
    <row r="42">
      <c r="A42" s="4" t="s">
        <v>37</v>
      </c>
      <c r="B42" t="s">
        <v>38</v>
      </c>
    </row>
    <row r="43">
      <c r="A43" s="4" t="s">
        <v>39</v>
      </c>
      <c r="B43" t="s">
        <v>40</v>
      </c>
    </row>
    <row r="44">
      <c r="A44" s="4" t="s">
        <v>41</v>
      </c>
      <c r="B44" t="s">
        <v>42</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56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43</v>
      </c>
      <c r="B1" s="3" t="s">
        <v>44</v>
      </c>
      <c r="C1" s="3" t="s">
        <v>45</v>
      </c>
    </row>
    <row r="2">
      <c r="A2" t="s">
        <v>46</v>
      </c>
      <c r="B2" t="s">
        <v>47</v>
      </c>
      <c r="C2" t="s">
        <v>38</v>
      </c>
    </row>
    <row r="3">
      <c r="A3" t="s">
        <v>48</v>
      </c>
      <c r="B3" t="s">
        <v>49</v>
      </c>
      <c r="C3" t="s">
        <v>38</v>
      </c>
    </row>
    <row r="4">
      <c r="A4" t="s">
        <v>50</v>
      </c>
      <c r="B4" t="s">
        <v>51</v>
      </c>
      <c r="C4" t="s">
        <v>38</v>
      </c>
    </row>
    <row r="5">
      <c r="A5" t="s">
        <v>52</v>
      </c>
      <c r="B5" t="s">
        <v>53</v>
      </c>
      <c r="C5" t="s">
        <v>38</v>
      </c>
    </row>
    <row r="6">
      <c r="A6" t="s">
        <v>54</v>
      </c>
      <c r="B6" t="s">
        <v>55</v>
      </c>
      <c r="C6" t="s">
        <v>38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