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v_fcf_2029">Model!$B$29</definedName>
    <definedName name="pv_terminal_value">Model!$B$33</definedName>
    <definedName name="upside">Model!$B$37</definedName>
    <definedName name="diluted_shares">Model!$B$9</definedName>
    <definedName name="revenue_2027">Model!$B$19</definedName>
    <definedName name="fcf_2027">Model!$B$21</definedName>
    <definedName name="revenue_2030">Model!$B$28</definedName>
    <definedName name="equity_value">Model!$B$35</definedName>
    <definedName name="current_price">Model!$B$7</definedName>
    <definedName name="revenue_2026">Model!$B$17</definedName>
    <definedName name="pv_fcf_2026">Model!$B$20</definedName>
    <definedName name="revenue_2028">Model!$B$22</definedName>
    <definedName name="fcf_2029">Model!$B$27</definedName>
    <definedName name="pv_fcf_2030">Model!$B$31</definedName>
    <definedName name="fcf_margin">Model!$B$11:$F$11</definedName>
    <definedName name="terminal_growth">Model!$B$14</definedName>
    <definedName name="fcf_2026">Model!$B$18</definedName>
    <definedName name="fcf_2030">Model!$B$30</definedName>
    <definedName name="debt">Model!$B$8</definedName>
    <definedName name="discount_rate">Model!$B$10</definedName>
    <definedName name="cash_and_securities">Model!$B$6</definedName>
    <definedName name="revenue_2025">Model!$B$12</definedName>
    <definedName name="net_cash">Model!$B$16</definedName>
    <definedName name="pv_fcf_2027">Model!$B$23</definedName>
    <definedName name="enterprise_value">Model!$B$34</definedName>
    <definedName name="revenue_growth">Model!$B$13:$F$13</definedName>
    <definedName name="fcf_2028">Model!$B$24</definedName>
    <definedName name="pv_fcf_2028">Model!$B$26</definedName>
    <definedName name="terminal_value">Model!$B$32</definedName>
    <definedName name="fair_value">Model!$B$36</definedName>
    <definedName name="revenue_2029">Model!$B$25</definedName>
  </definedNames>
  <calcPr calcId="122211" fullCalcOnLoad="true"/>
</workbook>
</file>

<file path=xl/sharedStrings.xml><?xml version="1.0" encoding="utf-8"?>
<sst xmlns="http://schemas.openxmlformats.org/spreadsheetml/2006/main" count="68" uniqueCount="68">
  <si>
    <t>Meta Platforms five-year FCF DCF valuation</t>
  </si>
  <si>
    <t>As of 2026-08-04  ·  Currency: USD  ·  https://modeledge.ai/model/fm_79f7b6f91deeff86f6147654e6e12fb1</t>
  </si>
  <si>
    <t>FY2026E</t>
  </si>
  <si>
    <t>FY2027E</t>
  </si>
  <si>
    <t>FY2028E</t>
  </si>
  <si>
    <t>FY2029E</t>
  </si>
  <si>
    <t>FY2030E</t>
  </si>
  <si>
    <t>Inputs</t>
  </si>
  <si>
    <t>Cash and marketable securities</t>
  </si>
  <si>
    <t>Current share price</t>
  </si>
  <si>
    <t>Long-term debt</t>
  </si>
  <si>
    <t>Diluted shares outstanding</t>
  </si>
  <si>
    <t>Discount rate</t>
  </si>
  <si>
    <t>Free cash flow margin</t>
  </si>
  <si>
    <t>FY2025 revenue</t>
  </si>
  <si>
    <t>Revenue growth</t>
  </si>
  <si>
    <t>Terminal growth</t>
  </si>
  <si>
    <t>Calculations</t>
  </si>
  <si>
    <t>net_cash</t>
  </si>
  <si>
    <t>revenue_2026</t>
  </si>
  <si>
    <t>fcf_2026</t>
  </si>
  <si>
    <t>revenue_2027</t>
  </si>
  <si>
    <t>pv_fcf_2026</t>
  </si>
  <si>
    <t>fcf_2027</t>
  </si>
  <si>
    <t>revenue_2028</t>
  </si>
  <si>
    <t>pv_fcf_2027</t>
  </si>
  <si>
    <t>fcf_2028</t>
  </si>
  <si>
    <t>revenue_2029</t>
  </si>
  <si>
    <t>pv_fcf_2028</t>
  </si>
  <si>
    <t>fcf_2029</t>
  </si>
  <si>
    <t>revenue_2030</t>
  </si>
  <si>
    <t>pv_fcf_2029</t>
  </si>
  <si>
    <t>fcf_2030</t>
  </si>
  <si>
    <t>pv_fcf_2030</t>
  </si>
  <si>
    <t>terminal_value</t>
  </si>
  <si>
    <t>pv_terminal_value</t>
  </si>
  <si>
    <t>enterprise_value</t>
  </si>
  <si>
    <t>equity_value</t>
  </si>
  <si>
    <t>fair_value</t>
  </si>
  <si>
    <t>upside</t>
  </si>
  <si>
    <t>Outputs</t>
  </si>
  <si>
    <t>FY2026E revenue</t>
  </si>
  <si>
    <t>FY2026E free cash flow</t>
  </si>
  <si>
    <t>Enterprise value</t>
  </si>
  <si>
    <t>Equity value</t>
  </si>
  <si>
    <t>Fair value per share</t>
  </si>
  <si>
    <t>Upside/downside to current price</t>
  </si>
  <si>
    <t>Scenarios (reference)</t>
  </si>
  <si>
    <t>base</t>
  </si>
  <si>
    <t>discount_rate = 0.085, fcf_margin = [0.055, 0.145, 0.21, 0.25, 0.27], revenue_growth = [0.24, 0.13, 0.1, 0.08, 0.06], terminal_growth = 0.03</t>
  </si>
  <si>
    <t>bear</t>
  </si>
  <si>
    <t>discount_rate = 0.095, fcf_margin = [0, 0.07, 0.13, 0.18, 0.21], revenue_growth = [0.18, 0.08, 0.05, 0.04, 0.03], terminal_growth = 0.025</t>
  </si>
  <si>
    <t>bull</t>
  </si>
  <si>
    <t>discount_rate = 0.08, fcf_margin = [0.09, 0.18, 0.24, 0.28, 0.3], revenue_growth = [0.28, 0.16, 0.12, 0.1, 0.08], terminal_growth = 0.035</t>
  </si>
  <si>
    <t>Claim</t>
  </si>
  <si>
    <t>URL</t>
  </si>
  <si>
    <t>Accessed</t>
  </si>
  <si>
    <t>Q2 2026 revenue was $60.801B, operating cash flow was $31.862B, free cash flow was $0.784B, and capital expenditures including finance lease principal payments were $31.08B.</t>
  </si>
  <si>
    <t>https://www.sec.gov/Archives/edgar/data/1326801/000162828026050596/meta-06302026xexhibit991.htm</t>
  </si>
  <si>
    <t/>
  </si>
  <si>
    <t>Meta guided Q3 2026 revenue to $61B-$64B, full-year 2026 expenses to $165B-$169B, and full-year 2026 capital expenditures including finance lease principal payments to $130B-$145B.</t>
  </si>
  <si>
    <t>At June 30, 2026, cash and marketable securities were $90.260B and long-term debt was $83.664B.</t>
  </si>
  <si>
    <t>https://www.sec.gov/Archives/edgar/data/1326801/000162828026050705/meta-20260630.htm</t>
  </si>
  <si>
    <t>Q2 2026 diluted weighted-average shares were 2.566B; Class A and Class B shares outstanding were 2.548B as of July 24, 2026.</t>
  </si>
  <si>
    <t>Management attributed stronger ad pricing to demand and ad performance improvements, while higher cost of revenue and R&amp;D reflected infrastructure and AI-related spending.</t>
  </si>
  <si>
    <t>The Q2 2026 earnings call emphasized that AI investments are improving advertising performance and that Meta is investing aggressively in compute infrastructure to meet AI demand.</t>
  </si>
  <si>
    <t>https://s21.q4cdn.com/399680738/files/doc_financials/2026/q2/META-Q2-2026-Earnings-Call-Transcript.pdf</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</si>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</sst>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0"/>
    <numFmt numFmtId="165" formatCode="&quot;$&quot;0.00"/>
    <numFmt numFmtId="166" formatCode="0.000"/>
    <numFmt numFmtId="167" formatCode="0.0%"/>
    <numFmt numFmtId="168"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90.26</v>
      </c>
    </row>
    <row r="7">
      <c r="A7" s="5" t="s">
        <v>9</v>
      </c>
      <c r="B7" s="7">
        <v>590.24</v>
      </c>
    </row>
    <row r="8">
      <c r="A8" s="5" t="s">
        <v>10</v>
      </c>
      <c r="B8" s="6">
        <v>83.664</v>
      </c>
    </row>
    <row r="9">
      <c r="A9" s="5" t="s">
        <v>11</v>
      </c>
      <c r="B9" s="8">
        <v>2.566</v>
      </c>
    </row>
    <row r="10">
      <c r="A10" s="5" t="s">
        <v>12</v>
      </c>
      <c r="B10" s="9">
        <v>0.085</v>
      </c>
    </row>
    <row r="11">
      <c r="A11" s="5" t="s">
        <v>13</v>
      </c>
      <c r="B11" s="9">
        <v>0.055</v>
      </c>
      <c r="C11" s="9">
        <v>0.145</v>
      </c>
      <c r="D11" s="9">
        <v>0.21</v>
      </c>
      <c r="E11" s="9">
        <v>0.25</v>
      </c>
      <c r="F11" s="9">
        <v>0.27</v>
      </c>
    </row>
    <row r="12">
      <c r="A12" s="5" t="s">
        <v>14</v>
      </c>
      <c r="B12" s="6">
        <v>200.966</v>
      </c>
    </row>
    <row r="13">
      <c r="A13" s="5" t="s">
        <v>15</v>
      </c>
      <c r="B13" s="9">
        <v>0.24</v>
      </c>
      <c r="C13" s="9">
        <v>0.13</v>
      </c>
      <c r="D13" s="9">
        <v>0.1</v>
      </c>
      <c r="E13" s="9">
        <v>0.08</v>
      </c>
      <c r="F13" s="9">
        <v>0.06</v>
      </c>
    </row>
    <row r="14">
      <c r="A14" s="5" t="s">
        <v>16</v>
      </c>
      <c r="B14" s="9">
        <v>0.03</v>
      </c>
    </row>
    <row r="15">
      <c r="A15" s="4" t="s">
        <v>17</v>
      </c>
    </row>
    <row r="16">
      <c r="A16" s="5" t="s">
        <v>18</v>
      </c>
      <c r="B16" t="str">
        <f>(Model!$B$6-Model!$B$8)</f>
      </c>
    </row>
    <row r="17">
      <c r="A17" s="5" t="s">
        <v>19</v>
      </c>
      <c r="B17" t="str">
        <f>(Model!$B$12*(1+Model!$B$13))</f>
      </c>
    </row>
    <row r="18">
      <c r="A18" s="5" t="s">
        <v>20</v>
      </c>
      <c r="B18" t="str">
        <f>(Model!$B$17*Model!$B$11)</f>
      </c>
    </row>
    <row r="19">
      <c r="A19" s="5" t="s">
        <v>21</v>
      </c>
      <c r="B19" t="str">
        <f>(Model!$B$17*(1+Model!$C$13))</f>
      </c>
    </row>
    <row r="20">
      <c r="A20" s="5" t="s">
        <v>22</v>
      </c>
      <c r="B20" t="str">
        <f>(Model!$B$18/(1+Model!$B$10))</f>
      </c>
    </row>
    <row r="21">
      <c r="A21" s="5" t="s">
        <v>23</v>
      </c>
      <c r="B21" t="str">
        <f>(Model!$B$19*Model!$C$11)</f>
      </c>
    </row>
    <row r="22">
      <c r="A22" s="5" t="s">
        <v>24</v>
      </c>
      <c r="B22" t="str">
        <f>(Model!$B$19*(1+Model!$D$13))</f>
      </c>
    </row>
    <row r="23">
      <c r="A23" s="5" t="s">
        <v>25</v>
      </c>
      <c r="B23" t="str">
        <f>(Model!$B$21/((1+Model!$B$10)^2))</f>
      </c>
    </row>
    <row r="24">
      <c r="A24" s="5" t="s">
        <v>26</v>
      </c>
      <c r="B24" t="str">
        <f>(Model!$B$22*Model!$D$11)</f>
      </c>
    </row>
    <row r="25">
      <c r="A25" s="5" t="s">
        <v>27</v>
      </c>
      <c r="B25" t="str">
        <f>(Model!$B$22*(1+Model!$E$13))</f>
      </c>
    </row>
    <row r="26">
      <c r="A26" s="5" t="s">
        <v>28</v>
      </c>
      <c r="B26" t="str">
        <f>(Model!$B$24/((1+Model!$B$10)^3))</f>
      </c>
    </row>
    <row r="27">
      <c r="A27" s="5" t="s">
        <v>29</v>
      </c>
      <c r="B27" t="str">
        <f>(Model!$B$25*Model!$E$11)</f>
      </c>
    </row>
    <row r="28">
      <c r="A28" s="5" t="s">
        <v>30</v>
      </c>
      <c r="B28" t="str">
        <f>(Model!$B$25*(1+Model!$F$13))</f>
      </c>
    </row>
    <row r="29">
      <c r="A29" s="5" t="s">
        <v>31</v>
      </c>
      <c r="B29" t="str">
        <f>(Model!$B$27/((1+Model!$B$10)^4))</f>
      </c>
    </row>
    <row r="30">
      <c r="A30" s="5" t="s">
        <v>32</v>
      </c>
      <c r="B30" t="str">
        <f>(Model!$B$28*Model!$F$11)</f>
      </c>
    </row>
    <row r="31">
      <c r="A31" s="5" t="s">
        <v>33</v>
      </c>
      <c r="B31" t="str">
        <f>(Model!$B$30/((1+Model!$B$10)^5))</f>
      </c>
    </row>
    <row r="32">
      <c r="A32" s="5" t="s">
        <v>34</v>
      </c>
      <c r="B32" t="str">
        <f>((Model!$B$30*(1+Model!$B$14))/(Model!$B$10-Model!$B$14))</f>
      </c>
    </row>
    <row r="33">
      <c r="A33" s="5" t="s">
        <v>35</v>
      </c>
      <c r="B33" t="str">
        <f>(Model!$B$32/((1+Model!$B$10)^5))</f>
      </c>
    </row>
    <row r="34">
      <c r="A34" s="5" t="s">
        <v>36</v>
      </c>
      <c r="B34" t="str">
        <f>(((((Model!$B$20+Model!$B$23)+Model!$B$26)+Model!$B$29)+Model!$B$31)+Model!$B$33)</f>
      </c>
    </row>
    <row r="35">
      <c r="A35" s="5" t="s">
        <v>37</v>
      </c>
      <c r="B35" t="str">
        <f>(Model!$B$34+Model!$B$16)</f>
      </c>
    </row>
    <row r="36">
      <c r="A36" s="5" t="s">
        <v>38</v>
      </c>
      <c r="B36" t="str">
        <f>(Model!$B$35/Model!$B$9)</f>
      </c>
    </row>
    <row r="37">
      <c r="A37" s="5" t="s">
        <v>39</v>
      </c>
      <c r="B37" t="str">
        <f>((Model!$B$36/Model!$B$7)-1)</f>
      </c>
    </row>
    <row r="38">
      <c r="A38" s="4" t="s">
        <v>40</v>
      </c>
    </row>
    <row r="39">
      <c r="A39" s="5" t="s">
        <v>41</v>
      </c>
      <c r="B39" s="6" t="str">
        <f>Model!$B$17</f>
      </c>
    </row>
    <row r="40">
      <c r="A40" s="5" t="s">
        <v>42</v>
      </c>
      <c r="B40" s="6" t="str">
        <f>Model!$B$18</f>
      </c>
    </row>
    <row r="41">
      <c r="A41" s="5" t="s">
        <v>43</v>
      </c>
      <c r="B41" s="10" t="str">
        <f>Model!$B$34</f>
      </c>
    </row>
    <row r="42">
      <c r="A42" s="5" t="s">
        <v>44</v>
      </c>
      <c r="B42" s="10" t="str">
        <f>Model!$B$35</f>
      </c>
    </row>
    <row r="43">
      <c r="A43" s="5" t="s">
        <v>45</v>
      </c>
      <c r="B43" s="7" t="str">
        <f>Model!$B$36</f>
      </c>
    </row>
    <row r="44">
      <c r="A44" s="5" t="s">
        <v>46</v>
      </c>
      <c r="B44" s="9" t="str">
        <f>Model!$B$37</f>
      </c>
    </row>
    <row r="46">
      <c r="A46" s="4" t="s">
        <v>47</v>
      </c>
    </row>
    <row r="47">
      <c r="A47" s="5" t="s">
        <v>48</v>
      </c>
      <c r="B47" t="s">
        <v>49</v>
      </c>
    </row>
    <row r="48">
      <c r="A48" s="5" t="s">
        <v>50</v>
      </c>
      <c r="B48" t="s">
        <v>51</v>
      </c>
    </row>
    <row r="49">
      <c r="A49" s="5" t="s">
        <v>52</v>
      </c>
      <c r="B49" t="s">
        <v>53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54</v>
      </c>
      <c r="B1" s="4" t="s">
        <v>55</v>
      </c>
      <c r="C1" s="4" t="s">
        <v>56</v>
      </c>
    </row>
    <row r="2">
      <c r="A2" t="s">
        <v>57</v>
      </c>
      <c r="B2" t="s">
        <v>58</v>
      </c>
      <c r="C2" t="s">
        <v>59</v>
      </c>
    </row>
    <row r="3">
      <c r="A3" t="s">
        <v>60</v>
      </c>
      <c r="B3" t="s">
        <v>58</v>
      </c>
      <c r="C3" t="s">
        <v>59</v>
      </c>
    </row>
    <row r="4">
      <c r="A4" t="s">
        <v>61</v>
      </c>
      <c r="B4" t="s">
        <v>62</v>
      </c>
      <c r="C4" t="s">
        <v>59</v>
      </c>
    </row>
    <row r="5">
      <c r="A5" t="s">
        <v>63</v>
      </c>
      <c r="B5" t="s">
        <v>62</v>
      </c>
      <c r="C5" t="s">
        <v>59</v>
      </c>
    </row>
    <row r="6">
      <c r="A6" t="s">
        <v>64</v>
      </c>
      <c r="B6" t="s">
        <v>62</v>
      </c>
      <c r="C6" t="s">
        <v>59</v>
      </c>
    </row>
    <row r="7">
      <c r="A7" t="s">
        <v>65</v>
      </c>
      <c r="B7" t="s">
        <v>66</v>
      </c>
      <c r="C7" t="s">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