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s>
  <definedNames>
    <definedName name="adtech_ev">Model!$B$16</definedName>
    <definedName name="spectrum_value">Model!$B$17</definedName>
    <definedName name="enterprise_value">Model!$B$18</definedName>
    <definedName name="equity_value">Model!$B$19</definedName>
    <definedName name="fair_value_calc">Model!$B$20</definedName>
    <definedName name="adtech_multiple">Model!$B$6</definedName>
    <definedName name="corporate_expenses">Model!$B$8</definedName>
    <definedName name="current_price">Model!$B$9</definedName>
    <definedName name="net_debt">Model!$B$10</definedName>
    <definedName name="spectrum_tax_rate">Model!$B$12</definedName>
    <definedName name="shares_out">Model!$B$14</definedName>
    <definedName name="upside_calc">Model!$B$21</definedName>
    <definedName name="adtech_op_profit">Model!$B$7</definedName>
    <definedName name="spectrum_gross_proceeds">Model!$B$11</definedName>
  </definedNames>
  <calcPr calcId="122211" fullCalcOnLoad="true"/>
</workbook>
</file>

<file path=xl/sharedStrings.xml><?xml version="1.0" encoding="utf-8"?>
<sst xmlns="http://schemas.openxmlformats.org/spreadsheetml/2006/main" count="33" uniqueCount="33">
  <si>
    <t>Entravision (EVC) sum-of-the-parts with spectrum sale</t>
  </si>
  <si>
    <t>As of 2026-08-15  ·  Currency: USD  ·  https://modeledge.ai/model/fm_7a605e519507a9105b4f96bd9d89c078</t>
  </si>
  <si>
    <t>FY2026E</t>
  </si>
  <si>
    <t>Inputs</t>
  </si>
  <si>
    <t>EV multiple on ad tech profit net of corporate</t>
  </si>
  <si>
    <t>FY2026E Ad Tech &amp; Services segment operating profit ($M)</t>
  </si>
  <si>
    <t>Annual corporate expenses ($M)</t>
  </si>
  <si>
    <t>Current share price</t>
  </si>
  <si>
    <t>Net debt ($M, 6/30/26)</t>
  </si>
  <si>
    <t>Gross spectrum sale proceeds ($M)</t>
  </si>
  <si>
    <t>Tax rate on spectrum gain</t>
  </si>
  <si>
    <t>Constants</t>
  </si>
  <si>
    <t>shares_out</t>
  </si>
  <si>
    <t>Calculations</t>
  </si>
  <si>
    <t>adtech_ev</t>
  </si>
  <si>
    <t>spectrum_value</t>
  </si>
  <si>
    <t>enterprise_value</t>
  </si>
  <si>
    <t>equity_value</t>
  </si>
  <si>
    <t>fair_value_calc</t>
  </si>
  <si>
    <t>upside_calc</t>
  </si>
  <si>
    <t>Outputs</t>
  </si>
  <si>
    <t>Fair value per share</t>
  </si>
  <si>
    <t>Upside / downside vs current price</t>
  </si>
  <si>
    <t>Ad tech segment EV ($M)</t>
  </si>
  <si>
    <t>After-tax spectrum value ($M)</t>
  </si>
  <si>
    <t>Scenarios (reference)</t>
  </si>
  <si>
    <t>base</t>
  </si>
  <si>
    <t/>
  </si>
  <si>
    <t>bear</t>
  </si>
  <si>
    <t>adtech_multiple = 6, adtech_op_profit = 100, spectrum_gross_proceeds = 150</t>
  </si>
  <si>
    <t>bull</t>
  </si>
  <si>
    <t>adtech_multiple = 11, adtech_op_profit = 180, spectrum_gross_proceeds = 350</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</si>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</sst>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3">
    <numFmt numFmtId="164" formatCode="&quot;$&quot;0.00"/>
    <numFmt numFmtId="165" formatCode="0.0%"/>
    <numFmt numFmtId="166" formatCode="#,##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9">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s="2" t="s">
        <v>1</v>
      </c>
    </row>
    <row r="4">
      <c r="B4" s="3" t="s">
        <v>2</v>
      </c>
    </row>
    <row r="5">
      <c r="A5" s="4" t="s">
        <v>3</v>
      </c>
    </row>
    <row r="6">
      <c r="A6" s="5" t="s">
        <v>4</v>
      </c>
      <c r="B6">
        <v>8.5</v>
      </c>
    </row>
    <row r="7">
      <c r="A7" s="5" t="s">
        <v>5</v>
      </c>
      <c r="B7">
        <v>155</v>
      </c>
    </row>
    <row r="8">
      <c r="A8" s="5" t="s">
        <v>6</v>
      </c>
      <c r="B8">
        <v>28</v>
      </c>
    </row>
    <row r="9">
      <c r="A9" s="5" t="s">
        <v>7</v>
      </c>
      <c r="B9" s="6">
        <v>9.01</v>
      </c>
    </row>
    <row r="10">
      <c r="A10" s="5" t="s">
        <v>8</v>
      </c>
      <c r="B10">
        <v>73.9</v>
      </c>
    </row>
    <row r="11">
      <c r="A11" s="5" t="s">
        <v>9</v>
      </c>
      <c r="B11">
        <v>250</v>
      </c>
    </row>
    <row r="12">
      <c r="A12" s="5" t="s">
        <v>10</v>
      </c>
      <c r="B12" s="7">
        <v>0.25</v>
      </c>
    </row>
    <row r="13">
      <c r="A13" s="4" t="s">
        <v>11</v>
      </c>
    </row>
    <row r="14">
      <c r="A14" s="5" t="s">
        <v>12</v>
      </c>
      <c r="B14">
        <v>102.9</v>
      </c>
    </row>
    <row r="15">
      <c r="A15" s="4" t="s">
        <v>13</v>
      </c>
    </row>
    <row r="16">
      <c r="A16" s="5" t="s">
        <v>14</v>
      </c>
      <c r="B16" t="str">
        <f>((Model!$B$7-Model!$B$8)*Model!$B$6)</f>
      </c>
    </row>
    <row r="17">
      <c r="A17" s="5" t="s">
        <v>15</v>
      </c>
      <c r="B17" t="str">
        <f>(Model!$B$11*(1-Model!$B$12))</f>
      </c>
    </row>
    <row r="18">
      <c r="A18" s="5" t="s">
        <v>16</v>
      </c>
      <c r="B18" t="str">
        <f>(Model!$B$16+Model!$B$17)</f>
      </c>
    </row>
    <row r="19">
      <c r="A19" s="5" t="s">
        <v>17</v>
      </c>
      <c r="B19" t="str">
        <f>(Model!$B$18-Model!$B$10)</f>
      </c>
    </row>
    <row r="20">
      <c r="A20" s="5" t="s">
        <v>18</v>
      </c>
      <c r="B20" t="str">
        <f>(Model!$B$19/Model!$B$14)</f>
      </c>
    </row>
    <row r="21">
      <c r="A21" s="5" t="s">
        <v>19</v>
      </c>
      <c r="B21" t="str">
        <f>((Model!$B$20/Model!$B$9)-1)</f>
      </c>
    </row>
    <row r="22">
      <c r="A22" s="4" t="s">
        <v>20</v>
      </c>
    </row>
    <row r="23">
      <c r="A23" s="5" t="s">
        <v>21</v>
      </c>
      <c r="B23" s="6" t="str">
        <f>Model!$B$20</f>
      </c>
    </row>
    <row r="24">
      <c r="A24" s="5" t="s">
        <v>22</v>
      </c>
      <c r="B24" s="7" t="str">
        <f>Model!$B$21</f>
      </c>
    </row>
    <row r="25">
      <c r="A25" s="5" t="s">
        <v>23</v>
      </c>
      <c r="B25" s="8" t="str">
        <f>Model!$B$16</f>
      </c>
    </row>
    <row r="26">
      <c r="A26" s="5" t="s">
        <v>24</v>
      </c>
      <c r="B26" s="8" t="str">
        <f>Model!$B$17</f>
      </c>
    </row>
    <row r="28">
      <c r="A28" s="4" t="s">
        <v>25</v>
      </c>
    </row>
    <row r="29">
      <c r="A29" s="5" t="s">
        <v>26</v>
      </c>
      <c r="B29" t="s">
        <v>27</v>
      </c>
    </row>
    <row r="30">
      <c r="A30" s="5" t="s">
        <v>28</v>
      </c>
      <c r="B30" t="s">
        <v>29</v>
      </c>
    </row>
    <row r="31">
      <c r="A31" s="5" t="s">
        <v>30</v>
      </c>
      <c r="B31" t="s">
        <v>31</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32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