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buyback_price">Model!$B$8</definedName>
    <definedName name="current_price">Model!$B$10</definedName>
    <definedName name="fy2027_revenue_m">Model!$B$28</definedName>
    <definedName name="retained_cash_m">Model!$B$30</definedName>
    <definedName name="fy2026_revenue_m">Model!$B$14</definedName>
    <definedName name="reported_cash_and_securities_m">Model!$B$17</definedName>
    <definedName name="target_ev_revenue_multiple">Model!$B$21</definedName>
    <definedName name="fy2026_fcf_guide_mid_m">Model!$B$24</definedName>
    <definedName name="current_market_cap_m">Model!$B$26</definedName>
    <definedName name="shares_repurched_m">Model!$B$31</definedName>
    <definedName name="blended_horizon_ev_m">Model!$B$41</definedName>
    <definedName name="implied_equity_value_m">Model!$B$44</definedName>
    <definedName name="ai_survival_factor">Model!$B$7</definedName>
    <definedName name="fcf_margin_2028">Model!$B$13</definedName>
    <definedName name="revenue_method_weight">Model!$B$19</definedName>
    <definedName name="current_ex_cash_ev_revenue">Model!$B$36</definedName>
    <definedName name="fair_value_calc">Model!$B$45</definedName>
    <definedName name="upside_calc">Model!$B$46</definedName>
    <definedName name="discount_rate">Model!$B$11</definedName>
    <definedName name="fy2025_revenue_m">Model!$B$23</definedName>
    <definedName name="guided_fcf_margin">Model!$B$29</definedName>
    <definedName name="fy2028_revenue_m">Model!$B$33</definedName>
    <definedName name="rule_of_40_proxy">Model!$B$34</definedName>
    <definedName name="pro_forma_shares_m">Model!$B$35</definedName>
    <definedName name="ai_adjusted_horizon_ev_m">Model!$B$42</definedName>
    <definedName name="target_ev_fcf_multiple">Model!$B$20</definedName>
    <definedName name="cash_deployed_for_buybacks_m">Model!$B$9</definedName>
    <definedName name="discount_years">Model!$B$12</definedName>
    <definedName name="growth_2028">Model!$B$16</definedName>
    <definedName name="reported_shares_m">Model!$B$18</definedName>
    <definedName name="fy2026_growth">Model!$B$27</definedName>
    <definedName name="current_ex_cash_ev_m">Model!$B$32</definedName>
    <definedName name="normalized_fcf_m">Model!$B$38</definedName>
    <definedName name="revenue_method_ev_m">Model!$B$39</definedName>
    <definedName name="fcf_method_ev_m">Model!$B$40</definedName>
    <definedName name="present_operating_value_m">Model!$B$43</definedName>
    <definedName name="growth_2027">Model!$B$15</definedName>
    <definedName name="current_ex_cash_fcf_yield">Model!$B$37</definedName>
  </definedNames>
  <calcPr calcId="122211" fullCalcOnLoad="true"/>
</workbook>
</file>

<file path=xl/sharedStrings.xml><?xml version="1.0" encoding="utf-8"?>
<sst xmlns="http://schemas.openxmlformats.org/spreadsheetml/2006/main" count="90" uniqueCount="90">
  <si>
    <t>Monday.com ex-cash SaaS peer valuation</t>
  </si>
  <si>
    <t xml:space="preserve">Conservative longer-term SaaS peer valuation for monday.com. The model values FY2028 operating economics using a blend of EV/revenue and EV/free-cash-flow, discounts the result back 1.5 years, and excludes cash from equity value. The $870M repurchase authorization was fully used by Q2 2026, so the base now uses the reported post-buyback share count and assumes no additional buybacks. Bear and bull scenarios capture AI displacement and durable AI-enabled adoption.
</t>
  </si>
  <si>
    <t>As of 2026-09-08  ·  Currency: USD  ·  https://modeledge.ai/model/fm_82b1dcf772051a5cf41f701bc75c54ca</t>
  </si>
  <si>
    <t>FY2026E</t>
  </si>
  <si>
    <t>FY2027E</t>
  </si>
  <si>
    <t>FY2028E</t>
  </si>
  <si>
    <t>Inputs</t>
  </si>
  <si>
    <t>AI durability factor</t>
  </si>
  <si>
    <t>Average future buyback price</t>
  </si>
  <si>
    <t>Cash deployed for buybacks</t>
  </si>
  <si>
    <t>Current share price</t>
  </si>
  <si>
    <t>Discount rate</t>
  </si>
  <si>
    <t>Years to valuation horizon</t>
  </si>
  <si>
    <t>FY2028 normalized FCF margin</t>
  </si>
  <si>
    <t>FY2026 revenue</t>
  </si>
  <si>
    <t>FY2027 revenue growth</t>
  </si>
  <si>
    <t>FY2028 revenue growth</t>
  </si>
  <si>
    <t>Reported cash and securities</t>
  </si>
  <si>
    <t>Q2 weighted-average diluted shares</t>
  </si>
  <si>
    <t>Revenue-method weight</t>
  </si>
  <si>
    <t>FY2028 EV/FCF multiple</t>
  </si>
  <si>
    <t>FY2028 EV/revenue multiple</t>
  </si>
  <si>
    <t>Constants</t>
  </si>
  <si>
    <t>fy2025_revenue_m</t>
  </si>
  <si>
    <t>fy2026_fcf_guide_mid_m</t>
  </si>
  <si>
    <t>Calculations</t>
  </si>
  <si>
    <t>current_market_cap_m</t>
  </si>
  <si>
    <t>fy2026_growth</t>
  </si>
  <si>
    <t>fy2027_revenue_m</t>
  </si>
  <si>
    <t>guided_fcf_margin</t>
  </si>
  <si>
    <t>retained_cash_m</t>
  </si>
  <si>
    <t>shares_repurched_m</t>
  </si>
  <si>
    <t>current_ex_cash_ev_m</t>
  </si>
  <si>
    <t>fy2028_revenue_m</t>
  </si>
  <si>
    <t>rule_of_40_proxy</t>
  </si>
  <si>
    <t>pro_forma_shares_m</t>
  </si>
  <si>
    <t>current_ex_cash_ev_revenue</t>
  </si>
  <si>
    <t>current_ex_cash_fcf_yield</t>
  </si>
  <si>
    <t>normalized_fcf_m</t>
  </si>
  <si>
    <t>revenue_method_ev_m</t>
  </si>
  <si>
    <t>fcf_method_ev_m</t>
  </si>
  <si>
    <t>blended_horizon_ev_m</t>
  </si>
  <si>
    <t>ai_adjusted_horizon_ev_m</t>
  </si>
  <si>
    <t>present_operating_value_m</t>
  </si>
  <si>
    <t>implied_equity_value_m</t>
  </si>
  <si>
    <t>fair_value_calc</t>
  </si>
  <si>
    <t>upside_calc</t>
  </si>
  <si>
    <t>Outputs</t>
  </si>
  <si>
    <t>Fair value / share</t>
  </si>
  <si>
    <t>Upside / downside</t>
  </si>
  <si>
    <t>FY2028 normalized free cash flow</t>
  </si>
  <si>
    <t>Present value of operating business</t>
  </si>
  <si>
    <t>Implied ex-cash equity value</t>
  </si>
  <si>
    <t>Pro forma shares after buybacks</t>
  </si>
  <si>
    <t>Cash retained after modeled buybacks</t>
  </si>
  <si>
    <t>Current ex-cash EV/FY2026 revenue</t>
  </si>
  <si>
    <t>Current guided ex-cash FCF yield</t>
  </si>
  <si>
    <t>FY2026 growth plus guided FCF margin</t>
  </si>
  <si>
    <t>Scenarios (reference)</t>
  </si>
  <si>
    <t>base</t>
  </si>
  <si>
    <t/>
  </si>
  <si>
    <t>bear</t>
  </si>
  <si>
    <t>ai_survival_factor = 0.7, buyback_price = 85, cash_deployed_for_buybacks_m = 0, discount_rate = 0.15, fcf_margin_2028 = 0.14, growth_2027 = 0.05, growth_2028 = 0, target_ev_fcf_multiple = 10, target_ev_revenue_multiple = 1.5</t>
  </si>
  <si>
    <t>bull</t>
  </si>
  <si>
    <t>ai_survival_factor = 1.05, buyback_price = 75, cash_deployed_for_buybacks_m = 0, discount_rate = 0.1, fcf_margin_2028 = 0.28, growth_2027 = 0.2, growth_2028 = 0.18, target_ev_fcf_multiple = 24, target_ev_revenue_multiple = 4.5</t>
  </si>
  <si>
    <t>Claim</t>
  </si>
  <si>
    <t>URL</t>
  </si>
  <si>
    <t>Accessed</t>
  </si>
  <si>
    <t>Q2 2026 revenue was $365M; FY2026 guidance remained $1.466B-$1.474B revenue and $280M-$290M adjusted free cash flow. The full $870M repurchase authorization had been used, cash and securities were about $1.07B, and Q2 diluted shares were 44.4M.</t>
  </si>
  <si>
    <t>https://ir.monday.com/financials-and-filings/quarterly-results/</t>
  </si>
  <si>
    <t>2026-08-10</t>
  </si>
  <si>
    <t>monday.com reported Q1 2026 revenue of $351.3M, 24% growth, $102.8M adjusted free cash flow, and guided FY2026 revenue to $1.466B-$1.474B with $280M-$290M adjusted free cash flow.</t>
  </si>
  <si>
    <t>https://ir.monday.com/news-and-events/news-releases/news-details/2026/monday-com-Announces-First-Quarter-2026-Results/default.aspx</t>
  </si>
  <si>
    <t>2026-07-22</t>
  </si>
  <si>
    <t>The July 22 restructuring update maintained 19%-20% revenue growth and 19%-20% adjusted FCF margin while raising non-GAAP operating margin guidance to approximately 15%.</t>
  </si>
  <si>
    <t>https://www.sec.gov/Archives/edgar/data/1845338/000117891326003553/0001178913-26-003553-index.html</t>
  </si>
  <si>
    <t>The 2026 proxy reported 42,906,944 ordinary shares outstanding as of May 31, 2026.</t>
  </si>
  <si>
    <t>https://www.sec.gov/Archives/edgar/data/1845338/000117891326003403/0001178913-26-003403-index.html</t>
  </si>
  <si>
    <t>FY2025 revenue was $1.232B, adjusted free cash flow was $322.7M, the majority of revenue remained monday work management, and growth was driven by renewals, expansion, multi-product adoption, AI adoption, and new customer acquisition.</t>
  </si>
  <si>
    <t>https://www.sec.gov/Archives/edgar/data/1845338/000117891326000870/zk2634436.htm</t>
  </si>
  <si>
    <t>The SaaS Capital Index reported a June 2026 public SaaS median valuation near 3.2x annualized run-rate revenue.</t>
  </si>
  <si>
    <t>https://www.saas-capital.com/the-saas-capital-index/</t>
  </si>
  <si>
    <t>A July 17, 2026 survey of 143 public SaaS companies reported a median revenue multiple near 3.07x and average revenue growth near 14.36%.</t>
  </si>
  <si>
    <t>https://publicsaascompanies.com/saas-multiples/</t>
  </si>
  <si>
    <t>Current peer checks indicated Elastic near 2.9x forward revenue, GitLab near 4.0x, and Workday near 3.1x, with profitable peers generally spanning low-teens to upper-teens EV/FCF.</t>
  </si>
  <si>
    <t>https://stockanalysis.com/stocks/estc/statistics/</t>
  </si>
  <si>
    <t>Q2 release reports 44,441,875 weighted-average diluted shares, $853.402M cash and $219.353M securities, $364.621M revenue, $52.344M adjusted FCF, and completed $870M buyback authorization. Guidance remains $1.466B-$1.474B revenue/$280M-$290M adjusted FCF. The model uses diluted shares and assumes no further repurchases.</t>
  </si>
  <si>
    <t>https://www.sec.gov/Archives/edgar/data/1845338/000117891326003971/exhibit_99-1.htm</t>
  </si>
  <si>
    <t>2026-09-08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</si>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</sst>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7">
    <numFmt numFmtId="164" formatCode="0%"/>
    <numFmt numFmtId="165" formatCode="&quot;$&quot;0.00"/>
    <numFmt numFmtId="166" formatCode="&quot;$&quot;#,##0"/>
    <numFmt numFmtId="167" formatCode="0.0%"/>
    <numFmt numFmtId="168" formatCode="0.0"/>
    <numFmt numFmtId="169" formatCode="#,##0.0"/>
    <numFmt numFmtId="170"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4">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0" fontId="4" fillId="0" borderId="0" xfId="0" applyFont="true" applyAlignment="false">
      <alignment/>
    </xf>
    <xf numFmtId="170"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t="s">
        <v>1</v>
      </c>
    </row>
    <row r="3">
      <c r="A3" s="2" t="s">
        <v>2</v>
      </c>
    </row>
    <row r="5">
      <c r="B5" s="3" t="s">
        <v>3</v>
      </c>
      <c r="C5" s="3" t="s">
        <v>4</v>
      </c>
      <c r="D5" s="3" t="s">
        <v>5</v>
      </c>
    </row>
    <row r="6">
      <c r="A6" s="4" t="s">
        <v>6</v>
      </c>
    </row>
    <row r="7">
      <c r="A7" s="5" t="s">
        <v>7</v>
      </c>
      <c r="B7" s="6">
        <v>1</v>
      </c>
    </row>
    <row r="8">
      <c r="A8" s="5" t="s">
        <v>8</v>
      </c>
      <c r="B8" s="7">
        <v>80</v>
      </c>
    </row>
    <row r="9">
      <c r="A9" s="5" t="s">
        <v>9</v>
      </c>
      <c r="B9" s="8">
        <v>0</v>
      </c>
    </row>
    <row r="10">
      <c r="A10" s="5" t="s">
        <v>10</v>
      </c>
      <c r="B10" s="7">
        <v>83.67</v>
      </c>
    </row>
    <row r="11">
      <c r="A11" s="5" t="s">
        <v>11</v>
      </c>
      <c r="B11" s="9">
        <v>0.12</v>
      </c>
    </row>
    <row r="12">
      <c r="A12" s="5" t="s">
        <v>12</v>
      </c>
      <c r="B12" s="10">
        <v>1.5</v>
      </c>
    </row>
    <row r="13">
      <c r="A13" s="5" t="s">
        <v>13</v>
      </c>
      <c r="B13" s="9">
        <v>0.24</v>
      </c>
    </row>
    <row r="14">
      <c r="A14" s="5" t="s">
        <v>14</v>
      </c>
      <c r="B14" s="8">
        <v>1470</v>
      </c>
    </row>
    <row r="15">
      <c r="A15" s="5" t="s">
        <v>15</v>
      </c>
      <c r="B15" s="9">
        <v>0.16</v>
      </c>
    </row>
    <row r="16">
      <c r="A16" s="5" t="s">
        <v>16</v>
      </c>
      <c r="B16" s="9">
        <v>0.14</v>
      </c>
    </row>
    <row r="17">
      <c r="A17" s="5" t="s">
        <v>17</v>
      </c>
      <c r="B17" s="8">
        <v>1072.755</v>
      </c>
    </row>
    <row r="18">
      <c r="A18" s="5" t="s">
        <v>18</v>
      </c>
      <c r="B18" s="11">
        <v>44.441875</v>
      </c>
    </row>
    <row r="19">
      <c r="A19" s="5" t="s">
        <v>19</v>
      </c>
      <c r="B19" s="6">
        <v>0.6</v>
      </c>
    </row>
    <row r="20">
      <c r="A20" s="5" t="s">
        <v>20</v>
      </c>
      <c r="B20">
        <v>16</v>
      </c>
    </row>
    <row r="21">
      <c r="A21" s="5" t="s">
        <v>21</v>
      </c>
      <c r="B21">
        <v>2.75</v>
      </c>
    </row>
    <row r="22">
      <c r="A22" s="4" t="s">
        <v>22</v>
      </c>
    </row>
    <row r="23">
      <c r="A23" s="5" t="s">
        <v>23</v>
      </c>
      <c r="B23">
        <v>1231.997</v>
      </c>
    </row>
    <row r="24">
      <c r="A24" s="5" t="s">
        <v>24</v>
      </c>
      <c r="B24">
        <v>285</v>
      </c>
    </row>
    <row r="25">
      <c r="A25" s="4" t="s">
        <v>25</v>
      </c>
    </row>
    <row r="26">
      <c r="A26" s="5" t="s">
        <v>26</v>
      </c>
      <c r="B26" t="str">
        <f>(Model!$B$10*Model!$B$18)</f>
      </c>
    </row>
    <row r="27">
      <c r="A27" s="5" t="s">
        <v>27</v>
      </c>
      <c r="B27" t="str">
        <f>((Model!$B$14/Model!$B$23)-1)</f>
      </c>
    </row>
    <row r="28">
      <c r="A28" s="5" t="s">
        <v>28</v>
      </c>
      <c r="B28" t="str">
        <f>(Model!$B$14*(1+Model!$B$15))</f>
      </c>
    </row>
    <row r="29">
      <c r="A29" s="5" t="s">
        <v>29</v>
      </c>
      <c r="B29" t="str">
        <f>(Model!$B$24/Model!$B$14)</f>
      </c>
    </row>
    <row r="30">
      <c r="A30" s="5" t="s">
        <v>30</v>
      </c>
      <c r="B30" t="str">
        <f>(Model!$B$17-Model!$B$9)</f>
      </c>
    </row>
    <row r="31">
      <c r="A31" s="5" t="s">
        <v>31</v>
      </c>
      <c r="B31" t="str">
        <f>(Model!$B$9/Model!$B$8)</f>
      </c>
    </row>
    <row r="32">
      <c r="A32" s="5" t="s">
        <v>32</v>
      </c>
      <c r="B32" t="str">
        <f>(Model!$B$26-Model!$B$17)</f>
      </c>
    </row>
    <row r="33">
      <c r="A33" s="5" t="s">
        <v>33</v>
      </c>
      <c r="B33" t="str">
        <f>(Model!$B$28*(1+Model!$B$16))</f>
      </c>
    </row>
    <row r="34">
      <c r="A34" s="5" t="s">
        <v>34</v>
      </c>
      <c r="B34" t="str">
        <f>(Model!$B$27+Model!$B$29)</f>
      </c>
    </row>
    <row r="35">
      <c r="A35" s="5" t="s">
        <v>35</v>
      </c>
      <c r="B35" t="str">
        <f>(Model!$B$18-Model!$B$31)</f>
      </c>
    </row>
    <row r="36">
      <c r="A36" s="5" t="s">
        <v>36</v>
      </c>
      <c r="B36" t="str">
        <f>(Model!$B$32/Model!$B$14)</f>
      </c>
    </row>
    <row r="37">
      <c r="A37" s="5" t="s">
        <v>37</v>
      </c>
      <c r="B37" t="str">
        <f>(Model!$B$24/Model!$B$32)</f>
      </c>
    </row>
    <row r="38">
      <c r="A38" s="5" t="s">
        <v>38</v>
      </c>
      <c r="B38" t="str">
        <f>(Model!$B$33*Model!$B$13)</f>
      </c>
    </row>
    <row r="39">
      <c r="A39" s="5" t="s">
        <v>39</v>
      </c>
      <c r="B39" t="str">
        <f>(Model!$B$33*Model!$B$21)</f>
      </c>
    </row>
    <row r="40">
      <c r="A40" s="5" t="s">
        <v>40</v>
      </c>
      <c r="B40" t="str">
        <f>(Model!$B$38*Model!$B$20)</f>
      </c>
    </row>
    <row r="41">
      <c r="A41" s="5" t="s">
        <v>41</v>
      </c>
      <c r="B41" t="str">
        <f>((Model!$B$39*Model!$B$19)+(Model!$B$40*(1-Model!$B$19)))</f>
      </c>
    </row>
    <row r="42">
      <c r="A42" s="5" t="s">
        <v>42</v>
      </c>
      <c r="B42" t="str">
        <f>(Model!$B$41*Model!$B$7)</f>
      </c>
    </row>
    <row r="43">
      <c r="A43" s="5" t="s">
        <v>43</v>
      </c>
      <c r="B43" t="str">
        <f>(Model!$B$42/((1+Model!$B$11)^Model!$B$12))</f>
      </c>
    </row>
    <row r="44">
      <c r="A44" s="5" t="s">
        <v>44</v>
      </c>
      <c r="B44" t="str">
        <f>Model!$B$43</f>
      </c>
    </row>
    <row r="45">
      <c r="A45" s="5" t="s">
        <v>45</v>
      </c>
      <c r="B45" t="str">
        <f>(Model!$B$44/Model!$B$35)</f>
      </c>
    </row>
    <row r="46">
      <c r="A46" s="5" t="s">
        <v>46</v>
      </c>
      <c r="B46" t="str">
        <f>((Model!$B$45/Model!$B$10)-1)</f>
      </c>
    </row>
    <row r="47">
      <c r="A47" s="4" t="s">
        <v>47</v>
      </c>
    </row>
    <row r="48">
      <c r="A48" s="12" t="s">
        <v>48</v>
      </c>
      <c r="B48" s="7" t="str">
        <f>Model!$B$45</f>
      </c>
    </row>
    <row r="49">
      <c r="A49" s="12" t="s">
        <v>49</v>
      </c>
      <c r="B49" s="9" t="str">
        <f>Model!$B$46</f>
      </c>
    </row>
    <row r="50">
      <c r="A50" s="5" t="s">
        <v>50</v>
      </c>
      <c r="B50" s="8" t="str">
        <f>Model!$B$38</f>
      </c>
    </row>
    <row r="51">
      <c r="A51" s="5" t="s">
        <v>51</v>
      </c>
      <c r="B51" s="8" t="str">
        <f>Model!$B$43</f>
      </c>
    </row>
    <row r="52">
      <c r="A52" s="5" t="s">
        <v>52</v>
      </c>
      <c r="B52" s="8" t="str">
        <f>Model!$B$44</f>
      </c>
    </row>
    <row r="53">
      <c r="A53" s="5" t="s">
        <v>53</v>
      </c>
      <c r="B53" s="11" t="str">
        <f>Model!$B$35</f>
      </c>
    </row>
    <row r="54">
      <c r="A54" s="5" t="s">
        <v>54</v>
      </c>
      <c r="B54" s="8" t="str">
        <f>Model!$B$30</f>
      </c>
    </row>
    <row r="55">
      <c r="A55" s="5" t="s">
        <v>55</v>
      </c>
      <c r="B55" s="13" t="str">
        <f>Model!$B$36</f>
      </c>
    </row>
    <row r="56">
      <c r="A56" s="5" t="s">
        <v>56</v>
      </c>
      <c r="B56" s="9" t="str">
        <f>Model!$B$37</f>
      </c>
    </row>
    <row r="57">
      <c r="A57" s="5" t="s">
        <v>57</v>
      </c>
      <c r="B57" s="9" t="str">
        <f>Model!$B$34</f>
      </c>
    </row>
    <row r="59">
      <c r="A59" s="4" t="s">
        <v>58</v>
      </c>
    </row>
    <row r="60">
      <c r="A60" s="5" t="s">
        <v>59</v>
      </c>
      <c r="B60" t="s">
        <v>60</v>
      </c>
    </row>
    <row r="61">
      <c r="A61" s="5" t="s">
        <v>61</v>
      </c>
      <c r="B61" t="s">
        <v>62</v>
      </c>
    </row>
    <row r="62">
      <c r="A62" s="5" t="s">
        <v>63</v>
      </c>
      <c r="B62" t="s">
        <v>64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65</v>
      </c>
      <c r="B1" s="4" t="s">
        <v>66</v>
      </c>
      <c r="C1" s="4" t="s">
        <v>67</v>
      </c>
    </row>
    <row r="2">
      <c r="A2" t="s">
        <v>68</v>
      </c>
      <c r="B2" t="s">
        <v>69</v>
      </c>
      <c r="C2" t="s">
        <v>70</v>
      </c>
    </row>
    <row r="3">
      <c r="A3" t="s">
        <v>71</v>
      </c>
      <c r="B3" t="s">
        <v>72</v>
      </c>
      <c r="C3" t="s">
        <v>73</v>
      </c>
    </row>
    <row r="4">
      <c r="A4" t="s">
        <v>74</v>
      </c>
      <c r="B4" t="s">
        <v>75</v>
      </c>
      <c r="C4" t="s">
        <v>73</v>
      </c>
    </row>
    <row r="5">
      <c r="A5" t="s">
        <v>76</v>
      </c>
      <c r="B5" t="s">
        <v>77</v>
      </c>
      <c r="C5" t="s">
        <v>73</v>
      </c>
    </row>
    <row r="6">
      <c r="A6" t="s">
        <v>78</v>
      </c>
      <c r="B6" t="s">
        <v>79</v>
      </c>
      <c r="C6" t="s">
        <v>73</v>
      </c>
    </row>
    <row r="7">
      <c r="A7" t="s">
        <v>80</v>
      </c>
      <c r="B7" t="s">
        <v>81</v>
      </c>
      <c r="C7" t="s">
        <v>73</v>
      </c>
    </row>
    <row r="8">
      <c r="A8" t="s">
        <v>82</v>
      </c>
      <c r="B8" t="s">
        <v>83</v>
      </c>
      <c r="C8" t="s">
        <v>73</v>
      </c>
    </row>
    <row r="9">
      <c r="A9" t="s">
        <v>84</v>
      </c>
      <c r="B9" t="s">
        <v>85</v>
      </c>
      <c r="C9" t="s">
        <v>73</v>
      </c>
    </row>
    <row r="10">
      <c r="A10" t="s">
        <v>86</v>
      </c>
      <c r="B10" t="s">
        <v>87</v>
      </c>
      <c r="C10" t="s">
        <v>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