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h2_adjusted_eps_required">Model!$B$17</definedName>
    <definedName name="capitalized_earnings">Model!$B$19</definedName>
    <definedName name="equity_value_per_share">Model!$B$21</definedName>
    <definedName name="fy2027_guidance_high">Model!$B$10</definedName>
    <definedName name="value_change_per_tenth_eps">Model!$B$18</definedName>
    <definedName name="relative_value">Model!$B$24</definedName>
    <definedName name="current_price">Model!$B$6</definedName>
    <definedName name="recurring_cost_haircut">Model!$B$7</definedName>
    <definedName name="reference_diluted_shares">Model!$B$13</definedName>
    <definedName name="earnings_basis">Model!$B$15</definedName>
    <definedName name="equity_value">Model!$B$23</definedName>
    <definedName name="target_pe">Model!$B$8</definedName>
    <definedName name="h1_adjusted_eps">Model!$B$12</definedName>
    <definedName name="earnings_yield_at_fair_value">Model!$B$16</definedName>
    <definedName name="current_forward_pe">Model!$B$20</definedName>
    <definedName name="value_change_per_multiple_turn">Model!$B$22</definedName>
    <definedName name="adjusted_eps">Model!$B$5</definedName>
    <definedName name="fy2027_guidance_low">Model!$B$11</definedName>
  </definedNames>
  <calcPr calcId="122211" fullCalcOnLoad="true"/>
</workbook>
</file>

<file path=xl/sharedStrings.xml><?xml version="1.0" encoding="utf-8"?>
<sst xmlns="http://schemas.openxmlformats.org/spreadsheetml/2006/main" count="63" uniqueCount="63">
  <si>
    <t>Apogee Enterprises FY2027 earnings valuation</t>
  </si>
  <si>
    <t>As of 2026-10-06  ·  Currency: USD  ·  https://modeledge.ai/model/fm_8503d54b4443fb9c8d0d55774b73a856</t>
  </si>
  <si>
    <t>Inputs</t>
  </si>
  <si>
    <t>FY2027 adjusted diluted EPS estimate</t>
  </si>
  <si>
    <t>Reference share price</t>
  </si>
  <si>
    <t>Annual after-tax recurring-cost haircut</t>
  </si>
  <si>
    <t>Fair earnings multiple</t>
  </si>
  <si>
    <t>Constants</t>
  </si>
  <si>
    <t>fy2027_guidance_high</t>
  </si>
  <si>
    <t>fy2027_guidance_low</t>
  </si>
  <si>
    <t>h1_adjusted_eps</t>
  </si>
  <si>
    <t>reference_diluted_shares</t>
  </si>
  <si>
    <t>Calculations</t>
  </si>
  <si>
    <t>earnings_basis</t>
  </si>
  <si>
    <t>earnings_yield_at_fair_value</t>
  </si>
  <si>
    <t>h2_adjusted_eps_required</t>
  </si>
  <si>
    <t>value_change_per_tenth_eps</t>
  </si>
  <si>
    <t>capitalized_earnings</t>
  </si>
  <si>
    <t>current_forward_pe</t>
  </si>
  <si>
    <t>equity_value_per_share</t>
  </si>
  <si>
    <t>value_change_per_multiple_turn</t>
  </si>
  <si>
    <t>equity_value</t>
  </si>
  <si>
    <t>relative_value</t>
  </si>
  <si>
    <t>Outputs</t>
  </si>
  <si>
    <t>Fair value per share</t>
  </si>
  <si>
    <t>Upside or downside to reference price</t>
  </si>
  <si>
    <t>Earnings per share being capitalized</t>
  </si>
  <si>
    <t>Approximate annual earnings being capitalized</t>
  </si>
  <si>
    <t>Implied equity value at reference diluted shares</t>
  </si>
  <si>
    <t>Implied second-half adjusted EPS</t>
  </si>
  <si>
    <t>Reference price divided by earnings basis</t>
  </si>
  <si>
    <t>Earnings yield at fair value</t>
  </si>
  <si>
    <t>Value change for a ten-cent EPS change</t>
  </si>
  <si>
    <t>Value change for one earnings-multiple turn</t>
  </si>
  <si>
    <t>Scenarios (reference)</t>
  </si>
  <si>
    <t>base</t>
  </si>
  <si>
    <t/>
  </si>
  <si>
    <t>bear</t>
  </si>
  <si>
    <t>adjusted_eps = 2.6, target_pe = 9</t>
  </si>
  <si>
    <t>bull</t>
  </si>
  <si>
    <t>adjusted_eps = 3.6, target_pe = 15</t>
  </si>
  <si>
    <t>Claim</t>
  </si>
  <si>
    <t>URL</t>
  </si>
  <si>
    <t>Accessed</t>
  </si>
  <si>
    <t>October 6 Model Edge reference APOG quote $40, refreshed 2026-10-06T15:02:50.564327-06:00. Price changes refresh market-relative outputs; evidence-supported valuation changes are separately described.</t>
  </si>
  <si>
    <t>2026-10-06</t>
  </si>
  <si>
    <t>October 6: price rose 12.17% to $40. The newly created current model already incorporates today's FY2027 adjusted EPS guidance of $3.00-$3.40 and $3.20 midpoint at 12.5x, so fair value stays $40. Re-read the earnings release and reviewed the filed 10-Q financial statements, debt, acquisition, restructuring, subsequent-event and liquidity sections. Q2 diluted shares 20.901M, cash $36.529M and debt $335.545M agree with the model's supporting facts. H1 operating cash flow $43.259M less capex $17.796M is $25.463M before acquisitions. Groglass closed September 18, debt-funded, for up to EUR62.5M including up to EUR10M contingent consideration; do not treat the August balance sheet as post-Groglass or add acquisitions to already-inclusive EPS guidance. Conflicting D&amp;A figures remain a limitation for a detailed cash-flow bridge.</t>
  </si>
  <si>
    <t>https://www.sec.gov/Archives/edgar/data/6845/000000684526000100/a82926fy27q2results.htm</t>
  </si>
  <si>
    <t>Additional supporting source for the October 6 review; see the dated evidence note.</t>
  </si>
  <si>
    <t>https://modeledge.ai/company/APOG/filing/10-Q/0000006845-26-000103</t>
  </si>
  <si>
    <t>Reported facts, October 6, 2026: FY2027 adjusted diluted EPS guidance is $3.00-$3.40; sales guidance $1.46-$1.50 billion includes Kalwall and Groglass; interest approximately $15 million, tax rate approximately 26%, capex $35-$40 million. The $3.20 base EPS is the arithmetic midpoint, adopted as an analyst assumption.</t>
  </si>
  <si>
    <t>https://www.apog.com/news-releases/news-release-details/apogee-enterprises-reports-fiscal-2027-second-quarter-results</t>
  </si>
  <si>
    <t>Q2 adjusted EPS $1.17 versus GAAP EPS $1.07; first-half adjusted EPS $1.74 versus GAAP $1.61; Q2 diluted weighted-average shares 20.901 million. The model uses that share count only to illustrate aggregate earnings and equity value; it is not a forecast of FY2027 diluted shares.</t>
  </si>
  <si>
    <t>Q2 call: Metals pricing pulled forward some volume; legacy Glass demand remains soft; Kalwall and Groglass FY2027 adjusted EPS contributions expected to be modest and already included in the revised outlook. Do not annualize Q2 EPS or add acquisition synergies again to guidance.</t>
  </si>
  <si>
    <t>https://www.apog.com/events-and-presentations</t>
  </si>
  <si>
    <t>FY2026 adjusted EPS was $3.47, versus $4.97 in FY2025. FY2026 operating cash flow $122.5 million less capex $27.3 million equals $95.2 million cash flow before acquisitions; this is a historical cash-conversion check, not the forecast being capitalized.</t>
  </si>
  <si>
    <t>https://www.apog.com/news-releases/news-release-details/apogee-enterprises-reports-fiscal-2026-fourth-quarter-and-full</t>
  </si>
  <si>
    <t>Groglass closed September 18, 2026 at up to approximately $71.8 million including contingent consideration, after the August 29 balance sheet. Quarter-end debt $335.545 million and cash $36.529 million therefore do not represent a fully updated post-Groglass capital structure.</t>
  </si>
  <si>
    <t>https://ir.apog.com/news-releases/news-release-details/apogee-enterprises-completes-acquisition-groglass</t>
  </si>
  <si>
    <t>Analyst judgments, not company guidance or researched peer multiples: bear $2.60 EPS at 9x; base $3.20 at 12.5x; bull $3.60 at 15x. The 12.5x base represents an 8% earnings yield and balances cyclical construction exposure, input-cost and acquisition risk against pricing/productivity execution and differentiated products. No scenario probabilities are assigned.</t>
  </si>
  <si>
    <t>The recurring-cost haircut defaults to zero, accepting management's adjusted EPS as a starting proxy. Increase it to charge earnings for exclusions you believe recur. The model does not separately project free cash flow, terminal growth, acquisitions, future buybacks, or dividends, and is a present valuation on FY2027 earnings, not a discounted future price target.</t>
  </si>
  <si>
    <t>Reference APOG quote was $39.76 with provider timestamp 2026-10-06T14:11:40Z (8:11:40 AM America/Denver). Market-relative outputs can change as Modeledge refreshes price; the valuation does not use price to determine EPS or the fair multiple.</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</si>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</sst>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0.0%"/>
    <numFmt numFmtId="167" formatCode="&quot;$&quot;#,##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9">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s="5">
        <v>3.2</v>
      </c>
    </row>
    <row r="6">
      <c r="A6" s="4" t="s">
        <v>4</v>
      </c>
      <c r="B6" s="5">
        <v>40</v>
      </c>
    </row>
    <row r="7">
      <c r="A7" s="4" t="s">
        <v>5</v>
      </c>
      <c r="B7" s="5">
        <v>0</v>
      </c>
    </row>
    <row r="8">
      <c r="A8" s="4" t="s">
        <v>6</v>
      </c>
      <c r="B8" s="6">
        <v>12.5</v>
      </c>
    </row>
    <row r="9">
      <c r="A9" s="3" t="s">
        <v>7</v>
      </c>
    </row>
    <row r="10">
      <c r="A10" s="4" t="s">
        <v>8</v>
      </c>
      <c r="B10">
        <v>3.4</v>
      </c>
    </row>
    <row r="11">
      <c r="A11" s="4" t="s">
        <v>9</v>
      </c>
      <c r="B11">
        <v>3</v>
      </c>
    </row>
    <row r="12">
      <c r="A12" s="4" t="s">
        <v>10</v>
      </c>
      <c r="B12">
        <v>1.74</v>
      </c>
    </row>
    <row r="13">
      <c r="A13" s="4" t="s">
        <v>11</v>
      </c>
      <c r="B13">
        <v>20901000</v>
      </c>
    </row>
    <row r="14">
      <c r="A14" s="3" t="s">
        <v>12</v>
      </c>
    </row>
    <row r="15">
      <c r="A15" s="4" t="s">
        <v>13</v>
      </c>
      <c r="B15" t="str">
        <f>(Model!$B$5-Model!$B$7)</f>
      </c>
    </row>
    <row r="16">
      <c r="A16" s="4" t="s">
        <v>14</v>
      </c>
      <c r="B16" t="str">
        <f>(1/Model!$B$8)</f>
      </c>
    </row>
    <row r="17">
      <c r="A17" s="4" t="s">
        <v>15</v>
      </c>
      <c r="B17" t="str">
        <f>(Model!$B$5-Model!$B$12)</f>
      </c>
    </row>
    <row r="18">
      <c r="A18" s="4" t="s">
        <v>16</v>
      </c>
      <c r="B18" t="str">
        <f>(0.10*Model!$B$8)</f>
      </c>
    </row>
    <row r="19">
      <c r="A19" s="4" t="s">
        <v>17</v>
      </c>
      <c r="B19" t="str">
        <f>(Model!$B$15*Model!$B$13)</f>
      </c>
    </row>
    <row r="20">
      <c r="A20" s="4" t="s">
        <v>18</v>
      </c>
      <c r="B20" t="str">
        <f>(Model!$B$6/Model!$B$15)</f>
      </c>
    </row>
    <row r="21">
      <c r="A21" s="4" t="s">
        <v>19</v>
      </c>
      <c r="B21" t="str">
        <f>(Model!$B$15*Model!$B$8)</f>
      </c>
    </row>
    <row r="22">
      <c r="A22" s="4" t="s">
        <v>20</v>
      </c>
      <c r="B22" t="str">
        <f>Model!$B$15</f>
      </c>
    </row>
    <row r="23">
      <c r="A23" s="4" t="s">
        <v>21</v>
      </c>
      <c r="B23" t="str">
        <f>(Model!$B$21*Model!$B$13)</f>
      </c>
    </row>
    <row r="24">
      <c r="A24" s="4" t="s">
        <v>22</v>
      </c>
      <c r="B24" t="str">
        <f>((Model!$B$21/Model!$B$6)-1)</f>
      </c>
    </row>
    <row r="25">
      <c r="A25" s="3" t="s">
        <v>23</v>
      </c>
    </row>
    <row r="26">
      <c r="A26" s="4" t="s">
        <v>24</v>
      </c>
      <c r="B26" s="5" t="str">
        <f>Model!$B$21</f>
      </c>
    </row>
    <row r="27">
      <c r="A27" s="4" t="s">
        <v>25</v>
      </c>
      <c r="B27" s="7" t="str">
        <f>Model!$B$24</f>
      </c>
    </row>
    <row r="28">
      <c r="A28" s="4" t="s">
        <v>26</v>
      </c>
      <c r="B28" s="5" t="str">
        <f>Model!$B$15</f>
      </c>
    </row>
    <row r="29">
      <c r="A29" s="4" t="s">
        <v>27</v>
      </c>
      <c r="B29" s="8" t="str">
        <f>Model!$B$19</f>
      </c>
    </row>
    <row r="30">
      <c r="A30" s="4" t="s">
        <v>28</v>
      </c>
      <c r="B30" s="8" t="str">
        <f>Model!$B$23</f>
      </c>
    </row>
    <row r="31">
      <c r="A31" s="4" t="s">
        <v>29</v>
      </c>
      <c r="B31" s="5" t="str">
        <f>Model!$B$17</f>
      </c>
    </row>
    <row r="32">
      <c r="A32" s="4" t="s">
        <v>30</v>
      </c>
      <c r="B32" s="6" t="str">
        <f>Model!$B$20</f>
      </c>
    </row>
    <row r="33">
      <c r="A33" s="4" t="s">
        <v>31</v>
      </c>
      <c r="B33" s="7" t="str">
        <f>Model!$B$16</f>
      </c>
    </row>
    <row r="34">
      <c r="A34" s="4" t="s">
        <v>32</v>
      </c>
      <c r="B34" s="5" t="str">
        <f>Model!$B$18</f>
      </c>
    </row>
    <row r="35">
      <c r="A35" s="4" t="s">
        <v>33</v>
      </c>
      <c r="B35" s="5" t="str">
        <f>Model!$B$22</f>
      </c>
    </row>
    <row r="37">
      <c r="A37" s="3" t="s">
        <v>34</v>
      </c>
    </row>
    <row r="38">
      <c r="A38" s="4" t="s">
        <v>35</v>
      </c>
      <c r="B38" t="s">
        <v>36</v>
      </c>
    </row>
    <row r="39">
      <c r="A39" s="4" t="s">
        <v>37</v>
      </c>
      <c r="B39" t="s">
        <v>38</v>
      </c>
    </row>
    <row r="40">
      <c r="A40" s="4" t="s">
        <v>39</v>
      </c>
      <c r="B40" t="s">
        <v>40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62</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41</v>
      </c>
      <c r="B1" s="3" t="s">
        <v>42</v>
      </c>
      <c r="C1" s="3" t="s">
        <v>43</v>
      </c>
    </row>
    <row r="2">
      <c r="A2" t="s">
        <v>44</v>
      </c>
      <c r="B2" t="s">
        <v>36</v>
      </c>
      <c r="C2" t="s">
        <v>45</v>
      </c>
    </row>
    <row r="3">
      <c r="A3" t="s">
        <v>46</v>
      </c>
      <c r="B3" t="s">
        <v>47</v>
      </c>
      <c r="C3" t="s">
        <v>45</v>
      </c>
    </row>
    <row r="4">
      <c r="A4" t="s">
        <v>48</v>
      </c>
      <c r="B4" t="s">
        <v>49</v>
      </c>
      <c r="C4" t="s">
        <v>45</v>
      </c>
    </row>
    <row r="5">
      <c r="A5" t="s">
        <v>50</v>
      </c>
      <c r="B5" t="s">
        <v>51</v>
      </c>
      <c r="C5" t="s">
        <v>36</v>
      </c>
    </row>
    <row r="6">
      <c r="A6" t="s">
        <v>52</v>
      </c>
      <c r="B6" t="s">
        <v>47</v>
      </c>
      <c r="C6" t="s">
        <v>36</v>
      </c>
    </row>
    <row r="7">
      <c r="A7" t="s">
        <v>53</v>
      </c>
      <c r="B7" t="s">
        <v>54</v>
      </c>
      <c r="C7" t="s">
        <v>36</v>
      </c>
    </row>
    <row r="8">
      <c r="A8" t="s">
        <v>55</v>
      </c>
      <c r="B8" t="s">
        <v>56</v>
      </c>
      <c r="C8" t="s">
        <v>36</v>
      </c>
    </row>
    <row r="9">
      <c r="A9" t="s">
        <v>57</v>
      </c>
      <c r="B9" t="s">
        <v>58</v>
      </c>
      <c r="C9" t="s">
        <v>36</v>
      </c>
    </row>
    <row r="10">
      <c r="A10" t="s">
        <v>59</v>
      </c>
      <c r="B10" t="s">
        <v>36</v>
      </c>
      <c r="C10" t="s">
        <v>36</v>
      </c>
    </row>
    <row r="11">
      <c r="A11" t="s">
        <v>60</v>
      </c>
      <c r="B11" t="s">
        <v>36</v>
      </c>
      <c r="C11" t="s">
        <v>36</v>
      </c>
    </row>
    <row r="12">
      <c r="A12" t="s">
        <v>61</v>
      </c>
      <c r="B12" t="s">
        <v>36</v>
      </c>
      <c r="C12" t="s">
        <v>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