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urrent_price">Model!$B$6</definedName>
    <definedName name="guided_revenue_midpoint_usd_m">Model!$B$13</definedName>
    <definedName name="q3_adjusted_operating_margin">Model!$B$15</definedName>
    <definedName name="q3_organic_asv_growth">Model!$B$17</definedName>
    <definedName name="q3_organic_asv_usd_m">Model!$B$18</definedName>
    <definedName name="q3_share_repurchases_usd_m">Model!$B$21</definedName>
    <definedName name="valuation_pe_spread">Model!$B$26</definedName>
    <definedName name="guided_adjusted_operating_margin_midpoint">Model!$B$11</definedName>
    <definedName name="q3_free_cash_flow_usd_m">Model!$B$16</definedName>
    <definedName name="q3_organic_revenue_growth">Model!$B$19</definedName>
    <definedName name="next_year_eps">Model!$B$25</definedName>
    <definedName name="fair_value">Model!$B$27</definedName>
    <definedName name="target_forward_pe">Model!$B$9</definedName>
    <definedName name="guided_organic_asv_growth_midpoint_usd_m">Model!$B$12</definedName>
    <definedName name="q3_adjusted_diluted_eps">Model!$B$14</definedName>
    <definedName name="q3_revenue_usd_m">Model!$B$20</definedName>
    <definedName name="upside">Model!$B$28</definedName>
    <definedName name="eps_growth_to_next_year">Model!$B$7</definedName>
    <definedName name="fy2026_adjusted_eps">Model!$B$8</definedName>
    <definedName name="remaining_repurchase_authorization_usd_m">Model!$B$22</definedName>
    <definedName name="fy2026_price_to_guided_eps">Model!$B$24</definedName>
  </definedNames>
  <calcPr calcId="122211" fullCalcOnLoad="true"/>
</workbook>
</file>

<file path=xl/sharedStrings.xml><?xml version="1.0" encoding="utf-8"?>
<sst xmlns="http://schemas.openxmlformats.org/spreadsheetml/2006/main" count="53" uniqueCount="53">
  <si>
    <t>FDS forward P/E valuation</t>
  </si>
  <si>
    <t xml:space="preserve">Forward P/E valuation for FactSet Research Systems Inc. The model anchors earnings power to FactSet's reaffirmed FY2026 adjusted diluted EPS guidance, rolls that forward one year using a modest EPS growth assumption supported by Q3 organic ASV acceleration, durable retention, and share repurchases, and applies a target forward P/E multiple. The Q3 refresh keeps FY2026 EPS guidance unchanged because management reaffirmed the prior range, while modestly increasing the next-year growth and target multiple assumptions to reflect stronger ASV momentum and client expansion.
</t>
  </si>
  <si>
    <t>As of 2026-07-01  ·  Currency: USD  ·  https://modeledge.ai/model/fm_8560d39cda3e8bbdb0bc2cddbbf69560</t>
  </si>
  <si>
    <t>Inputs</t>
  </si>
  <si>
    <t>Current price</t>
  </si>
  <si>
    <t>Next year EPS growth</t>
  </si>
  <si>
    <t>FY2026 adjusted EPS</t>
  </si>
  <si>
    <t>Target forward P/E</t>
  </si>
  <si>
    <t>Constants</t>
  </si>
  <si>
    <t>guided_adjusted_operating_margin_midpoint</t>
  </si>
  <si>
    <t>guided_organic_asv_growth_midpoint_usd_m</t>
  </si>
  <si>
    <t>guided_revenue_midpoint_usd_m</t>
  </si>
  <si>
    <t>q3_adjusted_diluted_eps</t>
  </si>
  <si>
    <t>q3_adjusted_operating_margin</t>
  </si>
  <si>
    <t>q3_free_cash_flow_usd_m</t>
  </si>
  <si>
    <t>q3_organic_asv_growth</t>
  </si>
  <si>
    <t>q3_organic_asv_usd_m</t>
  </si>
  <si>
    <t>q3_organic_revenue_growth</t>
  </si>
  <si>
    <t>q3_revenue_usd_m</t>
  </si>
  <si>
    <t>q3_share_repurchases_usd_m</t>
  </si>
  <si>
    <t>remaining_repurchase_authorization_usd_m</t>
  </si>
  <si>
    <t>Calculations</t>
  </si>
  <si>
    <t>fy2026_price_to_guided_eps</t>
  </si>
  <si>
    <t>next_year_eps</t>
  </si>
  <si>
    <t>valuation_pe_spread</t>
  </si>
  <si>
    <t>fair_value</t>
  </si>
  <si>
    <t>upside</t>
  </si>
  <si>
    <t>Outputs</t>
  </si>
  <si>
    <t>Fair value</t>
  </si>
  <si>
    <t>Upside/downside</t>
  </si>
  <si>
    <t>One-year forward EPS</t>
  </si>
  <si>
    <t>Current price / FY2026 adjusted EPS</t>
  </si>
  <si>
    <t>Scenarios (reference)</t>
  </si>
  <si>
    <t>base</t>
  </si>
  <si>
    <t/>
  </si>
  <si>
    <t>bear</t>
  </si>
  <si>
    <t>eps_growth_to_next_year = 0.015, fy2026_adjusted_eps = 17.25, target_forward_pe = 13.25</t>
  </si>
  <si>
    <t>bull</t>
  </si>
  <si>
    <t>eps_growth_to_next_year = 0.09, fy2026_adjusted_eps = 17.75, target_forward_pe = 18.25</t>
  </si>
  <si>
    <t>Claim</t>
  </si>
  <si>
    <t>URL</t>
  </si>
  <si>
    <t>Accessed</t>
  </si>
  <si>
    <t>FactSet Q3 FY2026 release reported revenue of $622.9M, organic revenue growth of 7.0%, organic ASV of $2.4856B with 7.1% growth, adjusted operating margin of 34.0%, adjusted diluted EPS of $4.53, operating cash flow of $284.5M, and free cash flow of $254.0M.</t>
  </si>
  <si>
    <t>https://investor.factset.com/static-files/a86df6bd-9866-41a9-bb4c-75afcf4744d0</t>
  </si>
  <si>
    <t>2026-07-01</t>
  </si>
  <si>
    <t>FactSet reaffirmed FY2026 guidance for organic ASV growth of $130M-$160M, GAAP revenue of $2.450B-$2.470B, adjusted operating margin of 34.0%-35.5%, and adjusted diluted EPS of $17.25-$17.75.</t>
  </si>
  <si>
    <t>https://www.sec.gov/Archives/edgar/data/1013237/000162828026046338/0001628280-26-046338-index.htm</t>
  </si>
  <si>
    <t>FactSet Q3 FY2026 materials reported $243.4M of capital returned in Q3, including $203.1M of share repurchases at an average $219.21 and $494.0M remaining authorization.</t>
  </si>
  <si>
    <t>https://investor.factset.com/static-files/3a180ee5-813e-450b-a587-2c7441b02fd3</t>
  </si>
  <si>
    <t>FactSet's Q3 FY2026 earnings call highlighted a fifth consecutive quarter of organic ASV acceleration, ASV growth of 7.1%, adjusted operating margin of 34%, and adjusted diluted EPS of $4.53.</t>
  </si>
  <si>
    <t>https://investor.factset.com/investor-relations</t>
  </si>
  <si>
    <t>Portfolio and market price snapshots around the Q3 refresh supplied the FDS current price near $245.55.</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</si>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</sst>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245.55</v>
      </c>
    </row>
    <row r="7">
      <c r="A7" s="4" t="s">
        <v>5</v>
      </c>
      <c r="B7" s="6">
        <v>0.065</v>
      </c>
    </row>
    <row r="8">
      <c r="A8" s="4" t="s">
        <v>6</v>
      </c>
      <c r="B8" s="5">
        <v>17.5</v>
      </c>
    </row>
    <row r="9">
      <c r="A9" s="4" t="s">
        <v>7</v>
      </c>
      <c r="B9" s="7">
        <v>16</v>
      </c>
    </row>
    <row r="10">
      <c r="A10" s="3" t="s">
        <v>8</v>
      </c>
    </row>
    <row r="11">
      <c r="A11" s="4" t="s">
        <v>9</v>
      </c>
      <c r="B11">
        <v>0.3475</v>
      </c>
    </row>
    <row r="12">
      <c r="A12" s="4" t="s">
        <v>10</v>
      </c>
      <c r="B12">
        <v>145</v>
      </c>
    </row>
    <row r="13">
      <c r="A13" s="4" t="s">
        <v>11</v>
      </c>
      <c r="B13">
        <v>2460</v>
      </c>
    </row>
    <row r="14">
      <c r="A14" s="4" t="s">
        <v>12</v>
      </c>
      <c r="B14">
        <v>4.53</v>
      </c>
    </row>
    <row r="15">
      <c r="A15" s="4" t="s">
        <v>13</v>
      </c>
      <c r="B15">
        <v>0.34</v>
      </c>
    </row>
    <row r="16">
      <c r="A16" s="4" t="s">
        <v>14</v>
      </c>
      <c r="B16">
        <v>254</v>
      </c>
    </row>
    <row r="17">
      <c r="A17" s="4" t="s">
        <v>15</v>
      </c>
      <c r="B17">
        <v>0.071</v>
      </c>
    </row>
    <row r="18">
      <c r="A18" s="4" t="s">
        <v>16</v>
      </c>
      <c r="B18">
        <v>2485.6</v>
      </c>
    </row>
    <row r="19">
      <c r="A19" s="4" t="s">
        <v>17</v>
      </c>
      <c r="B19">
        <v>0.07</v>
      </c>
    </row>
    <row r="20">
      <c r="A20" s="4" t="s">
        <v>18</v>
      </c>
      <c r="B20">
        <v>622.918</v>
      </c>
    </row>
    <row r="21">
      <c r="A21" s="4" t="s">
        <v>19</v>
      </c>
      <c r="B21">
        <v>203.1</v>
      </c>
    </row>
    <row r="22">
      <c r="A22" s="4" t="s">
        <v>20</v>
      </c>
      <c r="B22">
        <v>494</v>
      </c>
    </row>
    <row r="23">
      <c r="A23" s="3" t="s">
        <v>21</v>
      </c>
    </row>
    <row r="24">
      <c r="A24" s="4" t="s">
        <v>22</v>
      </c>
      <c r="B24" t="str">
        <f>(Model!$B$6/Model!$B$8)</f>
      </c>
    </row>
    <row r="25">
      <c r="A25" s="4" t="s">
        <v>23</v>
      </c>
      <c r="B25" t="str">
        <f>(Model!$B$8*(1+Model!$B$7))</f>
      </c>
    </row>
    <row r="26">
      <c r="A26" s="4" t="s">
        <v>24</v>
      </c>
      <c r="B26" t="str">
        <f>(Model!$B$9-Model!$B$24)</f>
      </c>
    </row>
    <row r="27">
      <c r="A27" s="4" t="s">
        <v>25</v>
      </c>
      <c r="B27" t="str">
        <f>(Model!$B$25*Model!$B$9)</f>
      </c>
    </row>
    <row r="28">
      <c r="A28" s="4" t="s">
        <v>26</v>
      </c>
      <c r="B28" t="str">
        <f>((Model!$B$27/Model!$B$6)-1)</f>
      </c>
    </row>
    <row r="29">
      <c r="A29" s="3" t="s">
        <v>27</v>
      </c>
    </row>
    <row r="30">
      <c r="A30" s="8" t="s">
        <v>28</v>
      </c>
      <c r="B30" s="5" t="str">
        <f>Model!$B$27</f>
      </c>
    </row>
    <row r="31">
      <c r="A31" s="4" t="s">
        <v>29</v>
      </c>
      <c r="B31" s="6" t="str">
        <f>Model!$B$28</f>
      </c>
    </row>
    <row r="32">
      <c r="A32" s="4" t="s">
        <v>30</v>
      </c>
      <c r="B32" s="5" t="str">
        <f>Model!$B$25</f>
      </c>
    </row>
    <row r="33">
      <c r="A33" s="4" t="s">
        <v>31</v>
      </c>
      <c r="B33" s="7" t="str">
        <f>Model!$B$24</f>
      </c>
    </row>
    <row r="35">
      <c r="A35" s="3" t="s">
        <v>32</v>
      </c>
    </row>
    <row r="36">
      <c r="A36" s="4" t="s">
        <v>33</v>
      </c>
      <c r="B36" t="s">
        <v>34</v>
      </c>
    </row>
    <row r="37">
      <c r="A37" s="4" t="s">
        <v>35</v>
      </c>
      <c r="B37" t="s">
        <v>36</v>
      </c>
    </row>
    <row r="38">
      <c r="A38" s="4" t="s">
        <v>37</v>
      </c>
      <c r="B38" t="s">
        <v>38</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39</v>
      </c>
      <c r="B1" s="3" t="s">
        <v>40</v>
      </c>
      <c r="C1" s="3" t="s">
        <v>41</v>
      </c>
    </row>
    <row r="2">
      <c r="A2" t="s">
        <v>42</v>
      </c>
      <c r="B2" t="s">
        <v>43</v>
      </c>
      <c r="C2" t="s">
        <v>44</v>
      </c>
    </row>
    <row r="3">
      <c r="A3" t="s">
        <v>45</v>
      </c>
      <c r="B3" t="s">
        <v>46</v>
      </c>
      <c r="C3" t="s">
        <v>44</v>
      </c>
    </row>
    <row r="4">
      <c r="A4" t="s">
        <v>47</v>
      </c>
      <c r="B4" t="s">
        <v>48</v>
      </c>
      <c r="C4" t="s">
        <v>44</v>
      </c>
    </row>
    <row r="5">
      <c r="A5" t="s">
        <v>49</v>
      </c>
      <c r="B5" t="s">
        <v>50</v>
      </c>
      <c r="C5" t="s">
        <v>44</v>
      </c>
    </row>
    <row r="6">
      <c r="A6" t="s">
        <v>51</v>
      </c>
      <c r="B6" t="s">
        <v>34</v>
      </c>
      <c r="C6"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