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luted_shares">Model!$B$7</definedName>
    <definedName name="forward_revenue">Model!$B$8</definedName>
    <definedName name="target_price_sales">Model!$B$9</definedName>
    <definedName name="implied_equity_value">Model!$B$11</definedName>
    <definedName name="fair_value">Model!$B$12</definedName>
    <definedName name="upside">Model!$B$13</definedName>
  </definedNames>
  <calcPr calcId="122211" fullCalcOnLoad="true"/>
</workbook>
</file>

<file path=xl/sharedStrings.xml><?xml version="1.0" encoding="utf-8"?>
<sst xmlns="http://schemas.openxmlformats.org/spreadsheetml/2006/main" count="33" uniqueCount="33">
  <si>
    <t>Wolfspeed post-restructuring revenue valuation</t>
  </si>
  <si>
    <t xml:space="preserve">Equity price-to-sales valuation for Wolfspeed. This framework is used because current GAAP earnings are not yet a stable valuation anchor.
</t>
  </si>
  <si>
    <t>As of 2026-08-19  ·  Currency: USD  ·  https://modeledge.ai/model/fm_8a050996f6dc3cefb7d5977ee4a8b691</t>
  </si>
  <si>
    <t>Inputs</t>
  </si>
  <si>
    <t>Current share price</t>
  </si>
  <si>
    <t>Diluted shares</t>
  </si>
  <si>
    <t>Forward revenue</t>
  </si>
  <si>
    <t>Target price-to-sales</t>
  </si>
  <si>
    <t>Calculations</t>
  </si>
  <si>
    <t>implied_equity_value</t>
  </si>
  <si>
    <t>fair_value</t>
  </si>
  <si>
    <t>upside</t>
  </si>
  <si>
    <t>Outputs</t>
  </si>
  <si>
    <t>Fair value per share</t>
  </si>
  <si>
    <t>Upside/downside</t>
  </si>
  <si>
    <t>Implied equity value</t>
  </si>
  <si>
    <t>Scenarios (reference)</t>
  </si>
  <si>
    <t>base</t>
  </si>
  <si>
    <t/>
  </si>
  <si>
    <t>bear</t>
  </si>
  <si>
    <t>forward_revenue = 500, target_price_sales = 1.2</t>
  </si>
  <si>
    <t>bull</t>
  </si>
  <si>
    <t>forward_revenue = 800, target_price_sales = 4</t>
  </si>
  <si>
    <t>Claim</t>
  </si>
  <si>
    <t>URL</t>
  </si>
  <si>
    <t>Accessed</t>
  </si>
  <si>
    <t>Fiscal Q4 2026 revenue was $150M, cash and short-term investments were about $1.1B, and fiscal Q1 2027 revenue guidance was $140M-$160M; 51.799M diluted weighted-average shares were reported for the quarter.</t>
  </si>
  <si>
    <t>https://www.sec.gov/Archives/edgar/data/895419/000089541926000049/ex991q4-26.htm</t>
  </si>
  <si>
    <t>2026-08-19</t>
  </si>
  <si>
    <t>Wolfspeed reported fiscal Q3 2026 revenue of $150.2 million, adjusted EBITDA of negative $61.7 million, and 39.3 million diluted weighted-average shares following its restructuring.</t>
  </si>
  <si>
    <t>https://www.sec.gov/Archives/edgar/data/895419/000089541926000024/0000895419-26-000024-index.html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</si>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</sst>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26.86</v>
      </c>
    </row>
    <row r="7">
      <c r="A7" s="4" t="s">
        <v>5</v>
      </c>
      <c r="B7">
        <v>51.799</v>
      </c>
    </row>
    <row r="8">
      <c r="A8" s="4" t="s">
        <v>6</v>
      </c>
      <c r="B8">
        <v>600</v>
      </c>
    </row>
    <row r="9">
      <c r="A9" s="4" t="s">
        <v>7</v>
      </c>
      <c r="B9">
        <v>2.5</v>
      </c>
    </row>
    <row r="10">
      <c r="A10" s="3" t="s">
        <v>8</v>
      </c>
    </row>
    <row r="11">
      <c r="A11" s="4" t="s">
        <v>9</v>
      </c>
      <c r="B11" t="str">
        <f>(Model!$B$8*Model!$B$9)</f>
      </c>
    </row>
    <row r="12">
      <c r="A12" s="4" t="s">
        <v>10</v>
      </c>
      <c r="B12" t="str">
        <f>(Model!$B$11/Model!$B$7)</f>
      </c>
    </row>
    <row r="13">
      <c r="A13" s="4" t="s">
        <v>11</v>
      </c>
      <c r="B13" t="str">
        <f>((Model!$B$12/Model!$B$6)-1)</f>
      </c>
    </row>
    <row r="14">
      <c r="A14" s="3" t="s">
        <v>12</v>
      </c>
    </row>
    <row r="15">
      <c r="A15" s="5" t="s">
        <v>13</v>
      </c>
      <c r="B15" s="6" t="str">
        <f>Model!$B$12</f>
      </c>
    </row>
    <row r="16">
      <c r="A16" s="4" t="s">
        <v>14</v>
      </c>
      <c r="B16" s="7" t="str">
        <f>Model!$B$13</f>
      </c>
    </row>
    <row r="17">
      <c r="A17" s="4" t="s">
        <v>15</v>
      </c>
      <c r="B17" s="8" t="str">
        <f>Model!$B$11</f>
      </c>
    </row>
    <row r="18">
      <c r="A18" s="4" t="s">
        <v>6</v>
      </c>
      <c r="B18" s="8" t="str">
        <f>Model!$B$8</f>
      </c>
    </row>
    <row r="19">
      <c r="A19" s="4" t="s">
        <v>7</v>
      </c>
      <c r="B19" s="9" t="str">
        <f>Model!$B$9</f>
      </c>
    </row>
    <row r="21">
      <c r="A21" s="3" t="s">
        <v>16</v>
      </c>
    </row>
    <row r="22">
      <c r="A22" s="4" t="s">
        <v>17</v>
      </c>
      <c r="B22" t="s">
        <v>18</v>
      </c>
    </row>
    <row r="23">
      <c r="A23" s="4" t="s">
        <v>19</v>
      </c>
      <c r="B23" t="s">
        <v>20</v>
      </c>
    </row>
    <row r="24">
      <c r="A24" s="4" t="s">
        <v>21</v>
      </c>
      <c r="B24" t="s">
        <v>22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23</v>
      </c>
      <c r="B1" s="3" t="s">
        <v>24</v>
      </c>
      <c r="C1" s="3" t="s">
        <v>25</v>
      </c>
    </row>
    <row r="2">
      <c r="A2" t="s">
        <v>26</v>
      </c>
      <c r="B2" t="s">
        <v>27</v>
      </c>
      <c r="C2" t="s">
        <v>28</v>
      </c>
    </row>
    <row r="3">
      <c r="A3" t="s">
        <v>29</v>
      </c>
      <c r="B3" t="s">
        <v>30</v>
      </c>
      <c r="C3" t="s">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