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g_subs">Model!$B$11</definedName>
    <definedName name="youtube_rev_fy25">Model!$B$29</definedName>
    <definedName name="network_rev">Model!$B$34</definedName>
    <definedName name="subs_rev">Model!$B$36</definedName>
    <definedName name="overhead_nopat">Model!$B$43</definedName>
    <definedName name="g_youtube">Model!$B$12</definedName>
    <definedName name="cloud_rev_fy25">Model!$B$23</definedName>
    <definedName name="network_rev_fy25">Model!$B$24</definedName>
    <definedName name="services_ev">Model!$B$45</definedName>
    <definedName name="cloud_mult">Model!$B$7</definedName>
    <definedName name="g_network">Model!$B$9</definedName>
    <definedName name="g_search">Model!$B$10</definedName>
    <definedName name="nonmarketable_haircut">Model!$B$14</definedName>
    <definedName name="implied_services_share">Model!$B$49</definedName>
    <definedName name="upside_calc">Model!$B$51</definedName>
    <definedName name="nonmarketable_securities">Model!$B$25</definedName>
    <definedName name="search_rev_fy25">Model!$B$27</definedName>
    <definedName name="subs_rev_fy25">Model!$B$28</definedName>
    <definedName name="cloud_nopat">Model!$B$38</definedName>
    <definedName name="overhead_pct">Model!$B$16</definedName>
    <definedName name="shares">Model!$B$20</definedName>
    <definedName name="tax_rate">Model!$B$21</definedName>
    <definedName name="cloud_ev">Model!$B$40</definedName>
    <definedName name="services_nopat">Model!$B$41</definedName>
    <definedName name="price">Model!$B$17</definedName>
    <definedName name="services_margin">Model!$B$18</definedName>
    <definedName name="services_mult">Model!$B$19</definedName>
    <definedName name="other_bets_rev_fy25">Model!$B$26</definedName>
    <definedName name="cloud_rev">Model!$B$31</definedName>
    <definedName name="services_rev">Model!$B$39</definedName>
    <definedName name="total_rev">Model!$B$42</definedName>
    <definedName name="equity_value">Model!$B$47</definedName>
    <definedName name="other_bets_value">Model!$B$15</definedName>
    <definedName name="cloud_margin">Model!$B$6</definedName>
    <definedName name="g_cloud">Model!$B$8</definedName>
    <definedName name="net_cash">Model!$B$13</definedName>
    <definedName name="market_cap">Model!$B$33</definedName>
    <definedName name="search_rev">Model!$B$35</definedName>
    <definedName name="total_growth">Model!$B$44</definedName>
    <definedName name="implied_cloud_share">Model!$B$48</definedName>
    <definedName name="investments_value">Model!$B$32</definedName>
    <definedName name="youtube_rev">Model!$B$37</definedName>
    <definedName name="operating_ev">Model!$B$46</definedName>
    <definedName name="value_per_share">Model!$B$50</definedName>
  </definedNames>
  <calcPr calcId="122211" fullCalcOnLoad="true"/>
</workbook>
</file>

<file path=xl/sharedStrings.xml><?xml version="1.0" encoding="utf-8"?>
<sst xmlns="http://schemas.openxmlformats.org/spreadsheetml/2006/main" count="89" uniqueCount="89">
  <si>
    <t>Alphabet (GOOGL) — segment sum-of-the-parts, FY2026E basis</t>
  </si>
  <si>
    <t>As of 2026-07-22  ·  Currency: USD  ·  https://modeledge.ai/model/fm_8c8fc8b430dc716733c73ec4241aa475</t>
  </si>
  <si>
    <t>FY2026E</t>
  </si>
  <si>
    <t>Inputs</t>
  </si>
  <si>
    <t>Google Cloud operating margin</t>
  </si>
  <si>
    <t>Cloud NOPAT multiple</t>
  </si>
  <si>
    <t>Google Cloud revenue growth FY26</t>
  </si>
  <si>
    <t>Google Network revenue growth FY26</t>
  </si>
  <si>
    <t>Search &amp; other revenue growth FY26</t>
  </si>
  <si>
    <t>Subscriptions, platforms &amp; devices growth FY26</t>
  </si>
  <si>
    <t>YouTube ads revenue growth FY26</t>
  </si>
  <si>
    <t>Net cash incl. marketable securities less LT debt and preferred ($M)</t>
  </si>
  <si>
    <t>Haircut applied to non-marketable securities</t>
  </si>
  <si>
    <t>Other Bets standalone value ($M, Waymo-led)</t>
  </si>
  <si>
    <t>Alphabet-level overhead as pct of revenue</t>
  </si>
  <si>
    <t>Market price</t>
  </si>
  <si>
    <t>Google Services operating margin</t>
  </si>
  <si>
    <t>Services NOPAT multiple</t>
  </si>
  <si>
    <t>Diluted shares (M)</t>
  </si>
  <si>
    <t>Effective tax rate</t>
  </si>
  <si>
    <t>Constants</t>
  </si>
  <si>
    <t>cloud_rev_fy25</t>
  </si>
  <si>
    <t>network_rev_fy25</t>
  </si>
  <si>
    <t>nonmarketable_securities</t>
  </si>
  <si>
    <t>other_bets_rev_fy25</t>
  </si>
  <si>
    <t>search_rev_fy25</t>
  </si>
  <si>
    <t>subs_rev_fy25</t>
  </si>
  <si>
    <t>youtube_rev_fy25</t>
  </si>
  <si>
    <t>Calculations</t>
  </si>
  <si>
    <t>cloud_rev</t>
  </si>
  <si>
    <t>investments_value</t>
  </si>
  <si>
    <t>market_cap</t>
  </si>
  <si>
    <t>network_rev</t>
  </si>
  <si>
    <t>search_rev</t>
  </si>
  <si>
    <t>subs_rev</t>
  </si>
  <si>
    <t>youtube_rev</t>
  </si>
  <si>
    <t>cloud_nopat</t>
  </si>
  <si>
    <t>services_rev</t>
  </si>
  <si>
    <t>cloud_ev</t>
  </si>
  <si>
    <t>services_nopat</t>
  </si>
  <si>
    <t>total_rev</t>
  </si>
  <si>
    <t>overhead_nopat</t>
  </si>
  <si>
    <t>total_growth</t>
  </si>
  <si>
    <t>services_ev</t>
  </si>
  <si>
    <t>operating_ev</t>
  </si>
  <si>
    <t>equity_value</t>
  </si>
  <si>
    <t>implied_cloud_share</t>
  </si>
  <si>
    <t>implied_services_share</t>
  </si>
  <si>
    <t>value_per_share</t>
  </si>
  <si>
    <t>upside_calc</t>
  </si>
  <si>
    <t>Outputs</t>
  </si>
  <si>
    <t>Fair value per share</t>
  </si>
  <si>
    <t>Upside vs market</t>
  </si>
  <si>
    <t>Google Services EV ($M)</t>
  </si>
  <si>
    <t>Google Cloud EV ($M)</t>
  </si>
  <si>
    <t>FY2026E total revenue ($M)</t>
  </si>
  <si>
    <t>Sum-of-the-parts bridge ($M)</t>
  </si>
  <si>
    <t>Search &amp; other revenue</t>
  </si>
  <si>
    <t>YouTube ads revenue</t>
  </si>
  <si>
    <t>Google Network revenue</t>
  </si>
  <si>
    <t>Subscriptions, platforms &amp; devices revenue</t>
  </si>
  <si>
    <t>= Google Services revenue</t>
  </si>
  <si>
    <t>Google Cloud revenue</t>
  </si>
  <si>
    <t>= Total revenue FY26E</t>
  </si>
  <si>
    <t>Total revenue growth</t>
  </si>
  <si>
    <t>Services NOPAT less overhead</t>
  </si>
  <si>
    <t>x Services multiple = Services EV</t>
  </si>
  <si>
    <t>Cloud NOPAT</t>
  </si>
  <si>
    <t>x Cloud multiple = Cloud EV</t>
  </si>
  <si>
    <t>+ Other Bets standalone value</t>
  </si>
  <si>
    <t>+ Net cash</t>
  </si>
  <si>
    <t>+ Non-marketable securities (post-haircut)</t>
  </si>
  <si>
    <t>= Equity value</t>
  </si>
  <si>
    <t>Market cap for comparison</t>
  </si>
  <si>
    <t>Scenarios (reference)</t>
  </si>
  <si>
    <t>base</t>
  </si>
  <si>
    <t/>
  </si>
  <si>
    <t>bear</t>
  </si>
  <si>
    <t>cloud_margin = 0.26, cloud_mult = 32, g_cloud = 0.6, g_search = 0.13, g_subs = 0.13, g_youtube = 0.08, nonmarketable_haircut = 0.5, other_bets_value = 75000, services_margin = 0.39, services_mult = 17</t>
  </si>
  <si>
    <t>bull</t>
  </si>
  <si>
    <t>cloud_margin = 0.37, cloud_mult = 55, g_cloud = 0.8, g_search = 0.2, g_subs = 0.21, g_youtube = 0.15, nonmarketable_haircut = 0.15, other_bets_value = 300000, services_margin = 0.43, services_mult = 26</t>
  </si>
  <si>
    <t>Claim</t>
  </si>
  <si>
    <t>URL</t>
  </si>
  <si>
    <t>Accessed</t>
  </si>
  <si>
    <t>https://modeledge.ai/company/-/filing/10-K/165204426000018/</t>
  </si>
  <si>
    <t>https://modeledge.ai/company/-/filing/10-Q/165204426000048/</t>
  </si>
  <si>
    <t>https://modeledge.ai/company/GOOGL/filing/8-K/0001652044-26-000066</t>
  </si>
  <si>
    <t>https://modeledge.ai/company/GOOGL/Transcript/a48727c94e1ba049df239b0fe89cc408</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</si>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</sst>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0.0%"/>
    <numFmt numFmtId="165" formatCode="0.0"/>
    <numFmt numFmtId="166" formatCode="#,##0"/>
    <numFmt numFmtId="167" formatCode="&quot;$&quot;0.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s="2" t="s">
        <v>1</v>
      </c>
    </row>
    <row r="4">
      <c r="B4" s="3" t="s">
        <v>2</v>
      </c>
    </row>
    <row r="5">
      <c r="A5" s="4" t="s">
        <v>3</v>
      </c>
    </row>
    <row r="6">
      <c r="A6" s="5" t="s">
        <v>4</v>
      </c>
      <c r="B6" s="6">
        <v>0.32</v>
      </c>
    </row>
    <row r="7">
      <c r="A7" s="5" t="s">
        <v>5</v>
      </c>
      <c r="B7" s="7">
        <v>45</v>
      </c>
    </row>
    <row r="8">
      <c r="A8" s="5" t="s">
        <v>6</v>
      </c>
      <c r="B8" s="6">
        <v>0.72</v>
      </c>
    </row>
    <row r="9">
      <c r="A9" s="5" t="s">
        <v>7</v>
      </c>
      <c r="B9" s="6">
        <v>-0.02</v>
      </c>
    </row>
    <row r="10">
      <c r="A10" s="5" t="s">
        <v>8</v>
      </c>
      <c r="B10" s="6">
        <v>0.17</v>
      </c>
    </row>
    <row r="11">
      <c r="A11" s="5" t="s">
        <v>9</v>
      </c>
      <c r="B11" s="6">
        <v>0.17</v>
      </c>
    </row>
    <row r="12">
      <c r="A12" s="5" t="s">
        <v>10</v>
      </c>
      <c r="B12" s="6">
        <v>0.12</v>
      </c>
    </row>
    <row r="13">
      <c r="A13" s="5" t="s">
        <v>11</v>
      </c>
      <c r="B13" s="8">
        <v>126286</v>
      </c>
    </row>
    <row r="14">
      <c r="A14" s="5" t="s">
        <v>12</v>
      </c>
      <c r="B14" s="6">
        <v>0.3</v>
      </c>
    </row>
    <row r="15">
      <c r="A15" s="5" t="s">
        <v>13</v>
      </c>
      <c r="B15" s="8">
        <v>150000</v>
      </c>
    </row>
    <row r="16">
      <c r="A16" s="5" t="s">
        <v>14</v>
      </c>
      <c r="B16" s="6">
        <v>0.045</v>
      </c>
    </row>
    <row r="17">
      <c r="A17" s="5" t="s">
        <v>15</v>
      </c>
      <c r="B17" s="9">
        <v>342.09</v>
      </c>
    </row>
    <row r="18">
      <c r="A18" s="5" t="s">
        <v>16</v>
      </c>
      <c r="B18" s="6">
        <v>0.415</v>
      </c>
    </row>
    <row r="19">
      <c r="A19" s="5" t="s">
        <v>17</v>
      </c>
      <c r="B19" s="7">
        <v>22</v>
      </c>
    </row>
    <row r="20">
      <c r="A20" s="5" t="s">
        <v>18</v>
      </c>
      <c r="B20" s="8">
        <v>12310</v>
      </c>
    </row>
    <row r="21">
      <c r="A21" s="5" t="s">
        <v>19</v>
      </c>
      <c r="B21" s="6">
        <v>0.165</v>
      </c>
    </row>
    <row r="22">
      <c r="A22" s="4" t="s">
        <v>20</v>
      </c>
    </row>
    <row r="23">
      <c r="A23" s="5" t="s">
        <v>21</v>
      </c>
      <c r="B23">
        <v>58705</v>
      </c>
    </row>
    <row r="24">
      <c r="A24" s="5" t="s">
        <v>22</v>
      </c>
      <c r="B24">
        <v>29792</v>
      </c>
    </row>
    <row r="25">
      <c r="A25" s="5" t="s">
        <v>23</v>
      </c>
      <c r="B25">
        <v>131461</v>
      </c>
    </row>
    <row r="26">
      <c r="A26" s="5" t="s">
        <v>24</v>
      </c>
      <c r="B26">
        <v>1537</v>
      </c>
    </row>
    <row r="27">
      <c r="A27" s="5" t="s">
        <v>25</v>
      </c>
      <c r="B27">
        <v>224532</v>
      </c>
    </row>
    <row r="28">
      <c r="A28" s="5" t="s">
        <v>26</v>
      </c>
      <c r="B28">
        <v>48030</v>
      </c>
    </row>
    <row r="29">
      <c r="A29" s="5" t="s">
        <v>27</v>
      </c>
      <c r="B29">
        <v>40367</v>
      </c>
    </row>
    <row r="30">
      <c r="A30" s="4" t="s">
        <v>28</v>
      </c>
    </row>
    <row r="31">
      <c r="A31" s="5" t="s">
        <v>29</v>
      </c>
      <c r="B31" t="str">
        <f>(Model!$B$23*(1+Model!$B$8))</f>
      </c>
    </row>
    <row r="32">
      <c r="A32" s="5" t="s">
        <v>30</v>
      </c>
      <c r="B32" t="str">
        <f>(Model!$B$25*(1-Model!$B$14))</f>
      </c>
    </row>
    <row r="33">
      <c r="A33" s="5" t="s">
        <v>31</v>
      </c>
      <c r="B33" t="str">
        <f>(Model!$B$17*Model!$B$20)</f>
      </c>
    </row>
    <row r="34">
      <c r="A34" s="5" t="s">
        <v>32</v>
      </c>
      <c r="B34" t="str">
        <f>(Model!$B$24*(1+Model!$B$9))</f>
      </c>
    </row>
    <row r="35">
      <c r="A35" s="5" t="s">
        <v>33</v>
      </c>
      <c r="B35" t="str">
        <f>(Model!$B$27*(1+Model!$B$10))</f>
      </c>
    </row>
    <row r="36">
      <c r="A36" s="5" t="s">
        <v>34</v>
      </c>
      <c r="B36" t="str">
        <f>(Model!$B$28*(1+Model!$B$11))</f>
      </c>
    </row>
    <row r="37">
      <c r="A37" s="5" t="s">
        <v>35</v>
      </c>
      <c r="B37" t="str">
        <f>(Model!$B$29*(1+Model!$B$12))</f>
      </c>
    </row>
    <row r="38">
      <c r="A38" s="5" t="s">
        <v>36</v>
      </c>
      <c r="B38" t="str">
        <f>((Model!$B$31*Model!$B$6)*(1-Model!$B$21))</f>
      </c>
    </row>
    <row r="39">
      <c r="A39" s="5" t="s">
        <v>37</v>
      </c>
      <c r="B39" t="str">
        <f>(((Model!$B$35+Model!$B$37)+Model!$B$34)+Model!$B$36)</f>
      </c>
    </row>
    <row r="40">
      <c r="A40" s="5" t="s">
        <v>38</v>
      </c>
      <c r="B40" t="str">
        <f>(Model!$B$38*Model!$B$7)</f>
      </c>
    </row>
    <row r="41">
      <c r="A41" s="5" t="s">
        <v>39</v>
      </c>
      <c r="B41" t="str">
        <f>((Model!$B$39*Model!$B$18)*(1-Model!$B$21))</f>
      </c>
    </row>
    <row r="42">
      <c r="A42" s="5" t="s">
        <v>40</v>
      </c>
      <c r="B42" t="str">
        <f>((Model!$B$39+Model!$B$31)+Model!$B$26)</f>
      </c>
    </row>
    <row r="43">
      <c r="A43" s="5" t="s">
        <v>41</v>
      </c>
      <c r="B43" t="str">
        <f>((Model!$B$42*Model!$B$16)*(1-Model!$B$21))</f>
      </c>
    </row>
    <row r="44">
      <c r="A44" s="5" t="s">
        <v>42</v>
      </c>
      <c r="B44" t="str">
        <f>((Model!$B$42/(((((Model!$B$27+Model!$B$29)+Model!$B$24)+Model!$B$28)+Model!$B$23)+Model!$B$26))-1)</f>
      </c>
    </row>
    <row r="45">
      <c r="A45" s="5" t="s">
        <v>43</v>
      </c>
      <c r="B45" t="str">
        <f>((Model!$B$41-Model!$B$43)*Model!$B$19)</f>
      </c>
    </row>
    <row r="46">
      <c r="A46" s="5" t="s">
        <v>44</v>
      </c>
      <c r="B46" t="str">
        <f>((Model!$B$45+Model!$B$40)+Model!$B$15)</f>
      </c>
    </row>
    <row r="47">
      <c r="A47" s="5" t="s">
        <v>45</v>
      </c>
      <c r="B47" t="str">
        <f>((Model!$B$46+Model!$B$13)+Model!$B$32)</f>
      </c>
    </row>
    <row r="48">
      <c r="A48" s="5" t="s">
        <v>46</v>
      </c>
      <c r="B48" t="str">
        <f>(Model!$B$40/Model!$B$47)</f>
      </c>
    </row>
    <row r="49">
      <c r="A49" s="5" t="s">
        <v>47</v>
      </c>
      <c r="B49" t="str">
        <f>(Model!$B$45/Model!$B$47)</f>
      </c>
    </row>
    <row r="50">
      <c r="A50" s="5" t="s">
        <v>48</v>
      </c>
      <c r="B50" t="str">
        <f>(Model!$B$47/Model!$B$20)</f>
      </c>
    </row>
    <row r="51">
      <c r="A51" s="5" t="s">
        <v>49</v>
      </c>
      <c r="B51" t="str">
        <f>((Model!$B$50/Model!$B$17)-1)</f>
      </c>
    </row>
    <row r="52">
      <c r="A52" s="4" t="s">
        <v>50</v>
      </c>
    </row>
    <row r="53">
      <c r="A53" s="5" t="s">
        <v>51</v>
      </c>
      <c r="B53" s="9" t="str">
        <f>Model!$B$50</f>
      </c>
    </row>
    <row r="54">
      <c r="A54" s="5" t="s">
        <v>52</v>
      </c>
      <c r="B54" s="6" t="str">
        <f>Model!$B$51</f>
      </c>
    </row>
    <row r="55">
      <c r="A55" s="5" t="s">
        <v>53</v>
      </c>
      <c r="B55" s="8" t="str">
        <f>Model!$B$45</f>
      </c>
    </row>
    <row r="56">
      <c r="A56" s="5" t="s">
        <v>54</v>
      </c>
      <c r="B56" s="8" t="str">
        <f>Model!$B$40</f>
      </c>
    </row>
    <row r="57">
      <c r="A57" s="5" t="s">
        <v>55</v>
      </c>
      <c r="B57" s="8" t="str">
        <f>Model!$B$42</f>
      </c>
    </row>
    <row r="59">
      <c r="A59" s="4" t="s">
        <v>56</v>
      </c>
    </row>
    <row r="60">
      <c r="B60" s="3" t="s">
        <v>2</v>
      </c>
    </row>
    <row r="61">
      <c r="A61" s="5" t="s">
        <v>57</v>
      </c>
      <c r="B61" s="8" t="str">
        <f>Model!$B$35</f>
      </c>
    </row>
    <row r="62">
      <c r="A62" s="5" t="s">
        <v>58</v>
      </c>
      <c r="B62" s="8" t="str">
        <f>Model!$B$37</f>
      </c>
    </row>
    <row r="63">
      <c r="A63" s="5" t="s">
        <v>59</v>
      </c>
      <c r="B63" s="8" t="str">
        <f>Model!$B$34</f>
      </c>
    </row>
    <row r="64">
      <c r="A64" s="5" t="s">
        <v>60</v>
      </c>
      <c r="B64" s="8" t="str">
        <f>Model!$B$36</f>
      </c>
    </row>
    <row r="65">
      <c r="A65" s="5" t="s">
        <v>61</v>
      </c>
      <c r="B65" s="8" t="str">
        <f>Model!$B$39</f>
      </c>
    </row>
    <row r="66">
      <c r="A66" s="5" t="s">
        <v>62</v>
      </c>
      <c r="B66" s="8" t="str">
        <f>Model!$B$31</f>
      </c>
    </row>
    <row r="67">
      <c r="A67" s="5" t="s">
        <v>63</v>
      </c>
      <c r="B67" s="8" t="str">
        <f>Model!$B$42</f>
      </c>
    </row>
    <row r="68">
      <c r="A68" s="5" t="s">
        <v>64</v>
      </c>
      <c r="B68" s="6" t="str">
        <f>Model!$B$44</f>
      </c>
    </row>
    <row r="69">
      <c r="A69" s="5" t="s">
        <v>65</v>
      </c>
      <c r="B69" s="8" t="str">
        <f>(Model!$B$41-Model!$B$43)</f>
      </c>
    </row>
    <row r="70">
      <c r="A70" s="5" t="s">
        <v>66</v>
      </c>
      <c r="B70" s="8" t="str">
        <f>Model!$B$45</f>
      </c>
    </row>
    <row r="71">
      <c r="A71" s="5" t="s">
        <v>67</v>
      </c>
      <c r="B71" s="8" t="str">
        <f>Model!$B$38</f>
      </c>
    </row>
    <row r="72">
      <c r="A72" s="5" t="s">
        <v>68</v>
      </c>
      <c r="B72" s="8" t="str">
        <f>Model!$B$40</f>
      </c>
    </row>
    <row r="73">
      <c r="A73" s="5" t="s">
        <v>69</v>
      </c>
      <c r="B73" s="8" t="str">
        <f>Model!$B$15</f>
      </c>
    </row>
    <row r="74">
      <c r="A74" s="5" t="s">
        <v>70</v>
      </c>
      <c r="B74" s="8" t="str">
        <f>Model!$B$13</f>
      </c>
    </row>
    <row r="75">
      <c r="A75" s="5" t="s">
        <v>71</v>
      </c>
      <c r="B75" s="8" t="str">
        <f>Model!$B$32</f>
      </c>
    </row>
    <row r="76">
      <c r="A76" s="5" t="s">
        <v>72</v>
      </c>
      <c r="B76" s="8" t="str">
        <f>Model!$B$47</f>
      </c>
    </row>
    <row r="77">
      <c r="A77" s="5" t="s">
        <v>73</v>
      </c>
      <c r="B77" s="8" t="str">
        <f>Model!$B$33</f>
      </c>
    </row>
    <row r="79">
      <c r="A79" s="4" t="s">
        <v>74</v>
      </c>
    </row>
    <row r="80">
      <c r="A80" s="5" t="s">
        <v>75</v>
      </c>
      <c r="B80" t="s">
        <v>76</v>
      </c>
    </row>
    <row r="81">
      <c r="A81" s="5" t="s">
        <v>77</v>
      </c>
      <c r="B81" t="s">
        <v>78</v>
      </c>
    </row>
    <row r="82">
      <c r="A82" s="5" t="s">
        <v>79</v>
      </c>
      <c r="B82" t="s">
        <v>80</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88</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81</v>
      </c>
      <c r="B1" s="4" t="s">
        <v>82</v>
      </c>
      <c r="C1" s="4" t="s">
        <v>83</v>
      </c>
    </row>
    <row r="2">
      <c r="A2" t="s">
        <v>76</v>
      </c>
      <c r="B2" t="s">
        <v>84</v>
      </c>
      <c r="C2" t="s">
        <v>76</v>
      </c>
    </row>
    <row r="3">
      <c r="A3" t="s">
        <v>76</v>
      </c>
      <c r="B3" t="s">
        <v>85</v>
      </c>
      <c r="C3" t="s">
        <v>76</v>
      </c>
    </row>
    <row r="4">
      <c r="A4" t="s">
        <v>76</v>
      </c>
      <c r="B4" t="s">
        <v>86</v>
      </c>
      <c r="C4" t="s">
        <v>76</v>
      </c>
    </row>
    <row r="5">
      <c r="A5" t="s">
        <v>76</v>
      </c>
      <c r="B5" t="s">
        <v>87</v>
      </c>
      <c r="C5" t="s">
        <v>76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