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air_value">Model!$B$11</definedName>
    <definedName name="forward_adj_net_income">Model!$B$12</definedName>
    <definedName name="upside">Model!$B$13</definedName>
    <definedName name="implied_equity_value">Model!$B$14</definedName>
    <definedName name="current_price">Model!$B$6</definedName>
    <definedName name="diluted_shares">Model!$B$7</definedName>
    <definedName name="forward_adj_eps">Model!$B$8</definedName>
    <definedName name="target_pe">Model!$B$9</definedName>
  </definedNames>
  <calcPr calcId="122211" fullCalcOnLoad="true"/>
</workbook>
</file>

<file path=xl/sharedStrings.xml><?xml version="1.0" encoding="utf-8"?>
<sst xmlns="http://schemas.openxmlformats.org/spreadsheetml/2006/main" count="37" uniqueCount="37">
  <si>
    <t>Mastercard forward adjusted EPS valuation</t>
  </si>
  <si>
    <t xml:space="preserve">Forward P/E valuation for Mastercard based on normalized adjusted diluted earnings power. The model uses Q1 2026 adjusted EPS and revenue growth as the starting point, then flexes forward EPS and the valuation multiple.
</t>
  </si>
  <si>
    <t>As of 2026-09-11  ·  Currency: USD  ·  https://modeledge.ai/model/fm_8f5b9ba57fa743713e628ae56eeec991</t>
  </si>
  <si>
    <t>Inputs</t>
  </si>
  <si>
    <t>Current share price</t>
  </si>
  <si>
    <t>Diluted shares</t>
  </si>
  <si>
    <t>Forward adjusted EPS</t>
  </si>
  <si>
    <t>Target forward P/E</t>
  </si>
  <si>
    <t>Calculations</t>
  </si>
  <si>
    <t>fair_value</t>
  </si>
  <si>
    <t>forward_adj_net_income</t>
  </si>
  <si>
    <t>upside</t>
  </si>
  <si>
    <t>implied_equity_value</t>
  </si>
  <si>
    <t>Outputs</t>
  </si>
  <si>
    <t>Fair value per share</t>
  </si>
  <si>
    <t>Upside/downside</t>
  </si>
  <si>
    <t>Forward adjusted net income</t>
  </si>
  <si>
    <t>Implied equity value</t>
  </si>
  <si>
    <t>Scenarios (reference)</t>
  </si>
  <si>
    <t>base</t>
  </si>
  <si>
    <t/>
  </si>
  <si>
    <t>bear</t>
  </si>
  <si>
    <t>forward_adj_eps = 17, target_pe = 25</t>
  </si>
  <si>
    <t>bull</t>
  </si>
  <si>
    <t>forward_adj_eps = 21, target_pe = 33</t>
  </si>
  <si>
    <t>Claim</t>
  </si>
  <si>
    <t>URL</t>
  </si>
  <si>
    <t>Accessed</t>
  </si>
  <si>
    <t>September 11 Modeledge reference share price $569.19. The share quote changes market-relative outputs, not operating forecasts or intrinsic fair value.</t>
  </si>
  <si>
    <t>2026-09-11</t>
  </si>
  <si>
    <t>September 10 conference reported resilient spending, first four weeks of August volume broadly consistent with the first four weeks of July, continued services demand, and longer-term stablecoin/BVNK opportunities. BVNK closed August 3; no new EPS guidance was supplied at the conference. Preserve the existing $19 normalized forward-EPS assumption and 29x multiple while the older source backlog remains open.</t>
  </si>
  <si>
    <t>https://modeledge.ai/company/MA/Transcript/db1246652e3b7c83c487d5ad0c2455e4</t>
  </si>
  <si>
    <t>Mastercard reported Q1 2026 adjusted diluted EPS of $4.60, net revenue growth of 16%, and currency-neutral net revenue growth of 12%.</t>
  </si>
  <si>
    <t>https://www.sec.gov/Archives/edgar/data/1141391/000114139126000029/0001141391-26-000029-index.html</t>
  </si>
  <si>
    <t>2026-07-18</t>
  </si>
  <si>
    <t>Q1 2026 diluted weighted-average shares were approximately 893 million.</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</si>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</sst>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quot;$&quot;#,##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569.19</v>
      </c>
    </row>
    <row r="7">
      <c r="A7" s="4" t="s">
        <v>5</v>
      </c>
      <c r="B7">
        <v>893</v>
      </c>
    </row>
    <row r="8">
      <c r="A8" s="4" t="s">
        <v>6</v>
      </c>
      <c r="B8">
        <v>19</v>
      </c>
    </row>
    <row r="9">
      <c r="A9" s="4" t="s">
        <v>7</v>
      </c>
      <c r="B9">
        <v>29</v>
      </c>
    </row>
    <row r="10">
      <c r="A10" s="3" t="s">
        <v>8</v>
      </c>
    </row>
    <row r="11">
      <c r="A11" s="4" t="s">
        <v>9</v>
      </c>
      <c r="B11" t="str">
        <f>(Model!$B$8*Model!$B$9)</f>
      </c>
    </row>
    <row r="12">
      <c r="A12" s="4" t="s">
        <v>10</v>
      </c>
      <c r="B12" t="str">
        <f>(Model!$B$8*Model!$B$7)</f>
      </c>
    </row>
    <row r="13">
      <c r="A13" s="4" t="s">
        <v>11</v>
      </c>
      <c r="B13" t="str">
        <f>((Model!$B$11/Model!$B$6)-1)</f>
      </c>
    </row>
    <row r="14">
      <c r="A14" s="4" t="s">
        <v>12</v>
      </c>
      <c r="B14" t="str">
        <f>(Model!$B$12*Model!$B$9)</f>
      </c>
    </row>
    <row r="15">
      <c r="A15" s="3" t="s">
        <v>13</v>
      </c>
    </row>
    <row r="16">
      <c r="A16" s="5" t="s">
        <v>14</v>
      </c>
      <c r="B16" s="6" t="str">
        <f>Model!$B$11</f>
      </c>
    </row>
    <row r="17">
      <c r="A17" s="4" t="s">
        <v>15</v>
      </c>
      <c r="B17" s="7" t="str">
        <f>Model!$B$13</f>
      </c>
    </row>
    <row r="18">
      <c r="A18" s="4" t="s">
        <v>16</v>
      </c>
      <c r="B18" s="8" t="str">
        <f>Model!$B$12</f>
      </c>
    </row>
    <row r="19">
      <c r="A19" s="4" t="s">
        <v>17</v>
      </c>
      <c r="B19" s="8" t="str">
        <f>Model!$B$14</f>
      </c>
    </row>
    <row r="20">
      <c r="A20" s="4" t="s">
        <v>7</v>
      </c>
      <c r="B20" s="9" t="str">
        <f>Model!$B$9</f>
      </c>
    </row>
    <row r="22">
      <c r="A22" s="3" t="s">
        <v>18</v>
      </c>
    </row>
    <row r="23">
      <c r="A23" s="4" t="s">
        <v>19</v>
      </c>
      <c r="B23" t="s">
        <v>20</v>
      </c>
    </row>
    <row r="24">
      <c r="A24" s="4" t="s">
        <v>21</v>
      </c>
      <c r="B24" t="s">
        <v>22</v>
      </c>
    </row>
    <row r="25">
      <c r="A25" s="4" t="s">
        <v>23</v>
      </c>
      <c r="B25" t="s">
        <v>24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36</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25</v>
      </c>
      <c r="B1" s="3" t="s">
        <v>26</v>
      </c>
      <c r="C1" s="3" t="s">
        <v>27</v>
      </c>
    </row>
    <row r="2">
      <c r="A2" t="s">
        <v>28</v>
      </c>
      <c r="B2" t="s">
        <v>20</v>
      </c>
      <c r="C2" t="s">
        <v>29</v>
      </c>
    </row>
    <row r="3">
      <c r="A3" t="s">
        <v>30</v>
      </c>
      <c r="B3" t="s">
        <v>31</v>
      </c>
      <c r="C3" t="s">
        <v>29</v>
      </c>
    </row>
    <row r="4">
      <c r="A4" t="s">
        <v>32</v>
      </c>
      <c r="B4" t="s">
        <v>33</v>
      </c>
      <c r="C4" t="s">
        <v>34</v>
      </c>
    </row>
    <row r="5">
      <c r="A5" t="s">
        <v>35</v>
      </c>
      <c r="B5" t="s">
        <v>33</v>
      </c>
      <c r="C5" t="s">
        <v>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