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net_debt_m">Model!$B$9</definedName>
    <definedName name="target_ev_adjusted_core_ebitda">Model!$B$10</definedName>
    <definedName name="current_market_cap_m">Model!$B$12</definedName>
    <definedName name="implied_enterprise_value_m">Model!$B$13</definedName>
    <definedName name="current_enterprise_value_m">Model!$B$14</definedName>
    <definedName name="implied_equity_value_m">Model!$B$15</definedName>
    <definedName name="target_ev_revenue">Model!$B$16</definedName>
    <definedName name="current_implied_ev_ebitda">Model!$B$17</definedName>
    <definedName name="fair_value_calc">Model!$B$18</definedName>
    <definedName name="upside_calc">Model!$B$19</definedName>
    <definedName name="current_price">Model!$B$5</definedName>
    <definedName name="diluted_shares_m">Model!$B$6</definedName>
    <definedName name="fy2026_adjusted_core_ebitda_m">Model!$B$7</definedName>
    <definedName name="fy2026_revenue_m">Model!$B$8</definedName>
  </definedNames>
  <calcPr calcId="122211" fullCalcOnLoad="true"/>
</workbook>
</file>

<file path=xl/sharedStrings.xml><?xml version="1.0" encoding="utf-8"?>
<sst xmlns="http://schemas.openxmlformats.org/spreadsheetml/2006/main" count="44" uniqueCount="44">
  <si>
    <t>EquipmentShare 2026 adjusted core EBITDA valuation</t>
  </si>
  <si>
    <t>As of 2026-07-21  ·  Currency: USD  ·  https://modeledge.ai/model/fm_94080ba128fd8fccacce39335e3aceda</t>
  </si>
  <si>
    <t>Inputs</t>
  </si>
  <si>
    <t>Current share price</t>
  </si>
  <si>
    <t>Diluted shares</t>
  </si>
  <si>
    <t>FY2026 adjusted core EBITDA</t>
  </si>
  <si>
    <t>FY2026 revenue</t>
  </si>
  <si>
    <t>Net debt</t>
  </si>
  <si>
    <t>Target EV/adjusted core EBITDA</t>
  </si>
  <si>
    <t>Calculations</t>
  </si>
  <si>
    <t>current_market_cap_m</t>
  </si>
  <si>
    <t>implied_enterprise_value_m</t>
  </si>
  <si>
    <t>current_enterprise_value_m</t>
  </si>
  <si>
    <t>implied_equity_value_m</t>
  </si>
  <si>
    <t>target_ev_revenue</t>
  </si>
  <si>
    <t>current_implied_ev_ebitda</t>
  </si>
  <si>
    <t>fair_value_calc</t>
  </si>
  <si>
    <t>upside_calc</t>
  </si>
  <si>
    <t>Outputs</t>
  </si>
  <si>
    <t>Fair value per share</t>
  </si>
  <si>
    <t>Upside / downside</t>
  </si>
  <si>
    <t>FY2026 adjusted core EBITDA ($M)</t>
  </si>
  <si>
    <t>Implied enterprise value ($M)</t>
  </si>
  <si>
    <t>Implied equity value ($M)</t>
  </si>
  <si>
    <t>Current implied EV/adjusted core EBITDA (x)</t>
  </si>
  <si>
    <t>Target EV/revenue (x)</t>
  </si>
  <si>
    <t>Scenarios (reference)</t>
  </si>
  <si>
    <t>base</t>
  </si>
  <si>
    <t/>
  </si>
  <si>
    <t>bear</t>
  </si>
  <si>
    <t>diluted_shares_m = 255, fy2026_adjusted_core_ebitda_m = 1946, fy2026_revenue_m = 5254, net_debt_m = 3100, target_ev_adjusted_core_ebitda = 3.5</t>
  </si>
  <si>
    <t>bull</t>
  </si>
  <si>
    <t>diluted_shares_m = 250, fy2026_adjusted_core_ebitda_m = 2058, fy2026_revenue_m = 5682, net_debt_m = 2600, target_ev_adjusted_core_ebitda = 6.5</t>
  </si>
  <si>
    <t>Claim</t>
  </si>
  <si>
    <t>URL</t>
  </si>
  <si>
    <t>Accessed</t>
  </si>
  <si>
    <t>EquipmentShare raised FY2026 revenue guidance to $5.254-$5.682 billion and Adjusted Core EBITDA guidance to $1.946-$2.058 billion on July 9, 2026.</t>
  </si>
  <si>
    <t>https://www.sec.gov/Archives/edgar/data/1693736/000169373626000013/eqpt-20260709.htm</t>
  </si>
  <si>
    <t>Q1 2026 revenue was $989 million, Adjusted Core EBITDA was $399 million, and net loss was $29 million.</t>
  </si>
  <si>
    <t>https://www.sec.gov/Archives/edgar/data/1693736/000162828026034640/a1q26earningsrelease.htm</t>
  </si>
  <si>
    <t>At March 31, 2026, cash was $329 million, long-term debt including the current portion was $3.082 billion, and Class A plus Class B shares outstanding were 252.375 million as of May 10, 2026.</t>
  </si>
  <si>
    <t>https://www.sec.gov/Archives/edgar/data/1693736/000162828026034842/0001628280-26-034842-index.htm</t>
  </si>
  <si>
    <t>EQPT traded at $17.54 and had a $4.427 billion market capitalization on July 21, 2026, according to Modeledge market data.</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</si>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</sst>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quot;$&quot;0.00"/>
    <numFmt numFmtId="165" formatCode="0.0%"/>
    <numFmt numFmtId="166" formatCode="&quot;$&quot;#,##0"/>
    <numFmt numFmtId="167" formatCode="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0" fontId="3"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s="2" t="s">
        <v>1</v>
      </c>
    </row>
    <row r="4">
      <c r="A4" s="3" t="s">
        <v>2</v>
      </c>
    </row>
    <row r="5">
      <c r="A5" s="4" t="s">
        <v>3</v>
      </c>
      <c r="B5">
        <v>17.54</v>
      </c>
    </row>
    <row r="6">
      <c r="A6" s="4" t="s">
        <v>4</v>
      </c>
      <c r="B6">
        <v>252.375097</v>
      </c>
    </row>
    <row r="7">
      <c r="A7" s="4" t="s">
        <v>5</v>
      </c>
      <c r="B7">
        <v>2002</v>
      </c>
    </row>
    <row r="8">
      <c r="A8" s="4" t="s">
        <v>6</v>
      </c>
      <c r="B8">
        <v>5468</v>
      </c>
    </row>
    <row r="9">
      <c r="A9" s="4" t="s">
        <v>7</v>
      </c>
      <c r="B9">
        <v>2753</v>
      </c>
    </row>
    <row r="10">
      <c r="A10" s="4" t="s">
        <v>8</v>
      </c>
      <c r="B10">
        <v>5</v>
      </c>
    </row>
    <row r="11">
      <c r="A11" s="3" t="s">
        <v>9</v>
      </c>
    </row>
    <row r="12">
      <c r="A12" s="4" t="s">
        <v>10</v>
      </c>
      <c r="B12" t="str">
        <f>(Model!$B$5*Model!$B$6)</f>
      </c>
    </row>
    <row r="13">
      <c r="A13" s="4" t="s">
        <v>11</v>
      </c>
      <c r="B13" t="str">
        <f>(Model!$B$7*Model!$B$10)</f>
      </c>
    </row>
    <row r="14">
      <c r="A14" s="4" t="s">
        <v>12</v>
      </c>
      <c r="B14" t="str">
        <f>(Model!$B$12+Model!$B$9)</f>
      </c>
    </row>
    <row r="15">
      <c r="A15" s="4" t="s">
        <v>13</v>
      </c>
      <c r="B15" t="str">
        <f>(Model!$B$13-Model!$B$9)</f>
      </c>
    </row>
    <row r="16">
      <c r="A16" s="4" t="s">
        <v>14</v>
      </c>
      <c r="B16" t="str">
        <f>(Model!$B$13/Model!$B$8)</f>
      </c>
    </row>
    <row r="17">
      <c r="A17" s="4" t="s">
        <v>15</v>
      </c>
      <c r="B17" t="str">
        <f>(Model!$B$14/Model!$B$7)</f>
      </c>
    </row>
    <row r="18">
      <c r="A18" s="4" t="s">
        <v>16</v>
      </c>
      <c r="B18" t="str">
        <f>(Model!$B$15/Model!$B$6)</f>
      </c>
    </row>
    <row r="19">
      <c r="A19" s="4" t="s">
        <v>17</v>
      </c>
      <c r="B19" t="str">
        <f>((Model!$B$18/Model!$B$5)-1)</f>
      </c>
    </row>
    <row r="20">
      <c r="A20" s="3" t="s">
        <v>18</v>
      </c>
    </row>
    <row r="21">
      <c r="A21" s="5" t="s">
        <v>19</v>
      </c>
      <c r="B21" s="6" t="str">
        <f>Model!$B$18</f>
      </c>
    </row>
    <row r="22">
      <c r="A22" s="4" t="s">
        <v>20</v>
      </c>
      <c r="B22" s="7" t="str">
        <f>Model!$B$19</f>
      </c>
    </row>
    <row r="23">
      <c r="A23" s="4" t="s">
        <v>21</v>
      </c>
      <c r="B23" s="8" t="str">
        <f>Model!$B$7</f>
      </c>
    </row>
    <row r="24">
      <c r="A24" s="4" t="s">
        <v>22</v>
      </c>
      <c r="B24" s="8" t="str">
        <f>Model!$B$13</f>
      </c>
    </row>
    <row r="25">
      <c r="A25" s="4" t="s">
        <v>23</v>
      </c>
      <c r="B25" s="8" t="str">
        <f>Model!$B$15</f>
      </c>
    </row>
    <row r="26">
      <c r="A26" s="4" t="s">
        <v>24</v>
      </c>
      <c r="B26" s="9" t="str">
        <f>Model!$B$17</f>
      </c>
    </row>
    <row r="27">
      <c r="A27" s="4" t="s">
        <v>25</v>
      </c>
      <c r="B27" s="9" t="str">
        <f>Model!$B$16</f>
      </c>
    </row>
    <row r="29">
      <c r="A29" s="3" t="s">
        <v>26</v>
      </c>
    </row>
    <row r="30">
      <c r="A30" s="4" t="s">
        <v>27</v>
      </c>
      <c r="B30" t="s">
        <v>28</v>
      </c>
    </row>
    <row r="31">
      <c r="A31" s="4" t="s">
        <v>29</v>
      </c>
      <c r="B31" t="s">
        <v>30</v>
      </c>
    </row>
    <row r="32">
      <c r="A32" s="4" t="s">
        <v>31</v>
      </c>
      <c r="B32" t="s">
        <v>32</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43</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33</v>
      </c>
      <c r="B1" s="3" t="s">
        <v>34</v>
      </c>
      <c r="C1" s="3" t="s">
        <v>35</v>
      </c>
    </row>
    <row r="2">
      <c r="A2" t="s">
        <v>36</v>
      </c>
      <c r="B2" t="s">
        <v>37</v>
      </c>
      <c r="C2" t="s">
        <v>28</v>
      </c>
    </row>
    <row r="3">
      <c r="A3" t="s">
        <v>38</v>
      </c>
      <c r="B3" t="s">
        <v>39</v>
      </c>
      <c r="C3" t="s">
        <v>28</v>
      </c>
    </row>
    <row r="4">
      <c r="A4" t="s">
        <v>40</v>
      </c>
      <c r="B4" t="s">
        <v>41</v>
      </c>
      <c r="C4" t="s">
        <v>28</v>
      </c>
    </row>
    <row r="5">
      <c r="A5" t="s">
        <v>42</v>
      </c>
      <c r="B5" t="s">
        <v>28</v>
      </c>
      <c r="C5" t="s">
        <v>28</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