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earnings_growth">Model!$B$8</definedName>
    <definedName name="earnings_multiple">Model!$B$9</definedName>
    <definedName name="normalized_eps">Model!$B$10</definedName>
    <definedName name="projection_years">Model!$B$12</definedName>
    <definedName name="current_price">Model!$B$6</definedName>
    <definedName name="projected_eps">Model!$B$14</definedName>
    <definedName name="intrinsic_value">Model!$B$15</definedName>
    <definedName name="implied_equity_value">Model!$B$16</definedName>
    <definedName name="margin_of_safety">Model!$B$17</definedName>
    <definedName name="diluted_shares">Model!$B$7</definedName>
  </definedNames>
  <calcPr calcId="122211" fullCalcOnLoad="true"/>
</workbook>
</file>

<file path=xl/sharedStrings.xml><?xml version="1.0" encoding="utf-8"?>
<sst xmlns="http://schemas.openxmlformats.org/spreadsheetml/2006/main" count="44" uniqueCount="44">
  <si>
    <t>Intel foundry-success earning-power valuation</t>
  </si>
  <si>
    <t>As of 2026-07-21  ·  Currency: USD  ·  https://modeledge.ai/model/fm_9ef5887673a119124e4f4060ebedc0fa</t>
  </si>
  <si>
    <t>FY2026E</t>
  </si>
  <si>
    <t>FY2027E</t>
  </si>
  <si>
    <t>FY2028E</t>
  </si>
  <si>
    <t>FY2029E</t>
  </si>
  <si>
    <t>Inputs</t>
  </si>
  <si>
    <t>Current share price</t>
  </si>
  <si>
    <t>Diluted shares outstanding</t>
  </si>
  <si>
    <t>Annual normalized EPS growth</t>
  </si>
  <si>
    <t>Fourth-year earnings multiple</t>
  </si>
  <si>
    <t>Current normalized EPS</t>
  </si>
  <si>
    <t>Constants</t>
  </si>
  <si>
    <t>projection_years</t>
  </si>
  <si>
    <t>Calculations</t>
  </si>
  <si>
    <t>projected_eps</t>
  </si>
  <si>
    <t>intrinsic_value</t>
  </si>
  <si>
    <t>implied_equity_value</t>
  </si>
  <si>
    <t>margin_of_safety</t>
  </si>
  <si>
    <t>Outputs</t>
  </si>
  <si>
    <t>Fourth-year normalized EPS</t>
  </si>
  <si>
    <t>Estimated value per share</t>
  </si>
  <si>
    <t>Implied equity value</t>
  </si>
  <si>
    <t>Upside or downside</t>
  </si>
  <si>
    <t>Scenarios (reference)</t>
  </si>
  <si>
    <t>base</t>
  </si>
  <si>
    <t>earnings_growth = 0.18, earnings_multiple = 17, normalized_eps = 3.15</t>
  </si>
  <si>
    <t>bear</t>
  </si>
  <si>
    <t>earnings_growth = 0.08, earnings_multiple = 14, normalized_eps = 1.75</t>
  </si>
  <si>
    <t>bull</t>
  </si>
  <si>
    <t>earnings_growth = 0.2, earnings_multiple = 20, normalized_eps = 3.75</t>
  </si>
  <si>
    <t>Claim</t>
  </si>
  <si>
    <t>URL</t>
  </si>
  <si>
    <t>Accessed</t>
  </si>
  <si>
    <t>Intel SEC filings and reported financial statements</t>
  </si>
  <si>
    <t>https://www.sec.gov/edgar/browse/?CIK=50863</t>
  </si>
  <si>
    <t/>
  </si>
  <si>
    <t>Intel investor relations quarterly results and foundry updates</t>
  </si>
  <si>
    <t>https://www.intc.com/filings-reports</t>
  </si>
  <si>
    <t>TSMC quarterly financial results</t>
  </si>
  <si>
    <t>https://investor.tsmc.com/english/quarterly-results/2026/q2</t>
  </si>
  <si>
    <t>AMD investor relations quarterly results</t>
  </si>
  <si>
    <t>https://ir.amd.com/news-events/press-releases</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</si>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</sst>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0"/>
    <numFmt numFmtId="166" formatCode="0.0%"/>
    <numFmt numFmtId="167"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5" min="2" width="13"/>
  </cols>
  <sheetData>
    <row r="1">
      <c r="A1" s="1" t="s">
        <v>0</v>
      </c>
    </row>
    <row r="2">
      <c r="A2" s="2" t="s">
        <v>1</v>
      </c>
    </row>
    <row r="4">
      <c r="B4" s="3" t="s">
        <v>2</v>
      </c>
      <c r="C4" s="3" t="s">
        <v>3</v>
      </c>
      <c r="D4" s="3" t="s">
        <v>4</v>
      </c>
      <c r="E4" s="3" t="s">
        <v>5</v>
      </c>
    </row>
    <row r="5">
      <c r="A5" s="4" t="s">
        <v>6</v>
      </c>
    </row>
    <row r="6">
      <c r="A6" s="5" t="s">
        <v>7</v>
      </c>
      <c r="B6" s="6">
        <v>104.13</v>
      </c>
    </row>
    <row r="7">
      <c r="A7" s="5" t="s">
        <v>8</v>
      </c>
      <c r="B7" s="7">
        <v>4.96</v>
      </c>
    </row>
    <row r="8">
      <c r="A8" s="5" t="s">
        <v>9</v>
      </c>
      <c r="B8" s="8">
        <v>0.18</v>
      </c>
    </row>
    <row r="9">
      <c r="A9" s="5" t="s">
        <v>10</v>
      </c>
      <c r="B9">
        <v>17</v>
      </c>
    </row>
    <row r="10">
      <c r="A10" s="5" t="s">
        <v>11</v>
      </c>
      <c r="B10" s="6">
        <v>3.15</v>
      </c>
    </row>
    <row r="11">
      <c r="A11" s="4" t="s">
        <v>12</v>
      </c>
    </row>
    <row r="12">
      <c r="A12" s="5" t="s">
        <v>13</v>
      </c>
      <c r="B12">
        <v>4</v>
      </c>
    </row>
    <row r="13">
      <c r="A13" s="4" t="s">
        <v>14</v>
      </c>
    </row>
    <row r="14">
      <c r="A14" s="5" t="s">
        <v>15</v>
      </c>
      <c r="B14" t="str">
        <f>(Model!$B$10*((1+Model!$B$8)^Model!$B$12))</f>
      </c>
    </row>
    <row r="15">
      <c r="A15" s="5" t="s">
        <v>16</v>
      </c>
      <c r="B15" t="str">
        <f>(Model!$B$14*Model!$B$9)</f>
      </c>
    </row>
    <row r="16">
      <c r="A16" s="5" t="s">
        <v>17</v>
      </c>
      <c r="B16" t="str">
        <f>(Model!$B$15*Model!$B$7)</f>
      </c>
    </row>
    <row r="17">
      <c r="A17" s="5" t="s">
        <v>18</v>
      </c>
      <c r="B17" t="str">
        <f>((Model!$B$15/Model!$B$6)-1)</f>
      </c>
    </row>
    <row r="18">
      <c r="A18" s="4" t="s">
        <v>19</v>
      </c>
    </row>
    <row r="19">
      <c r="A19" s="5" t="s">
        <v>11</v>
      </c>
      <c r="B19" s="6" t="str">
        <f>Model!$B$10</f>
      </c>
    </row>
    <row r="20">
      <c r="A20" s="5" t="s">
        <v>20</v>
      </c>
      <c r="B20" s="6" t="str">
        <f>Model!$B$14</f>
      </c>
    </row>
    <row r="21">
      <c r="A21" s="5" t="s">
        <v>21</v>
      </c>
      <c r="B21" s="6" t="str">
        <f>Model!$B$15</f>
      </c>
    </row>
    <row r="22">
      <c r="A22" s="5" t="s">
        <v>22</v>
      </c>
      <c r="B22" s="9" t="str">
        <f>Model!$B$16</f>
      </c>
    </row>
    <row r="23">
      <c r="A23" s="5" t="s">
        <v>7</v>
      </c>
      <c r="B23" s="6" t="str">
        <f>Model!$B$6</f>
      </c>
    </row>
    <row r="24">
      <c r="A24" s="5" t="s">
        <v>23</v>
      </c>
      <c r="B24" s="8" t="str">
        <f>Model!$B$17</f>
      </c>
    </row>
    <row r="26">
      <c r="A26" s="4" t="s">
        <v>24</v>
      </c>
    </row>
    <row r="27">
      <c r="A27" s="5" t="s">
        <v>25</v>
      </c>
      <c r="B27" t="s">
        <v>26</v>
      </c>
    </row>
    <row r="28">
      <c r="A28" s="5" t="s">
        <v>27</v>
      </c>
      <c r="B28" t="s">
        <v>28</v>
      </c>
    </row>
    <row r="29">
      <c r="A29" s="5" t="s">
        <v>29</v>
      </c>
      <c r="B29" t="s">
        <v>30</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43</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31</v>
      </c>
      <c r="B1" s="4" t="s">
        <v>32</v>
      </c>
      <c r="C1" s="4" t="s">
        <v>33</v>
      </c>
    </row>
    <row r="2">
      <c r="A2" t="s">
        <v>34</v>
      </c>
      <c r="B2" t="s">
        <v>35</v>
      </c>
      <c r="C2" t="s">
        <v>36</v>
      </c>
    </row>
    <row r="3">
      <c r="A3" t="s">
        <v>37</v>
      </c>
      <c r="B3" t="s">
        <v>38</v>
      </c>
      <c r="C3" t="s">
        <v>36</v>
      </c>
    </row>
    <row r="4">
      <c r="A4" t="s">
        <v>39</v>
      </c>
      <c r="B4" t="s">
        <v>40</v>
      </c>
      <c r="C4" t="s">
        <v>36</v>
      </c>
    </row>
    <row r="5">
      <c r="A5" t="s">
        <v>41</v>
      </c>
      <c r="B5" t="s">
        <v>42</v>
      </c>
      <c r="C5" t="s">
        <v>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