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net_profit_margin">Model!$B$8</definedName>
    <definedName name="target_pe">Model!$B$9</definedName>
    <definedName name="diluted_shares">Model!$B$11</definedName>
    <definedName name="net_income">Model!$B$13</definedName>
    <definedName name="fair_value">Model!$B$15</definedName>
    <definedName name="current_price">Model!$B$6</definedName>
    <definedName name="equity_value">Model!$B$14</definedName>
    <definedName name="upside">Model!$B$16</definedName>
    <definedName name="forward_revenue">Model!$B$7</definedName>
  </definedNames>
  <calcPr calcId="122211" fullCalcOnLoad="true"/>
</workbook>
</file>

<file path=xl/sharedStrings.xml><?xml version="1.0" encoding="utf-8"?>
<sst xmlns="http://schemas.openxmlformats.org/spreadsheetml/2006/main" count="35" uniqueCount="35">
  <si>
    <t>CELH P/E margin valuation</t>
  </si>
  <si>
    <t xml:space="preserve">Forward equity valuation for Celsius Holdings common equity using the requested P/E framework. The model applies an assumed net profit margin to assumed forward revenue to estimate forward earnings, then capitalizes those earnings at an assumed P/E multiple and divides by diluted shares. Bear and bull scenarios flex the revenue, margin, and P/E assumptions.
</t>
  </si>
  <si>
    <t>As of 2026-07-11  ·  Currency: USD  ·  https://modeledge.ai/model/fm_a0da8c8af1270a65b6fe37cecc5122d5</t>
  </si>
  <si>
    <t>Inputs</t>
  </si>
  <si>
    <t>Current share price</t>
  </si>
  <si>
    <t>Forward revenue (override)</t>
  </si>
  <si>
    <t>Net profit margin (override)</t>
  </si>
  <si>
    <t>Target P/E (override)</t>
  </si>
  <si>
    <t>Constants</t>
  </si>
  <si>
    <t>diluted_shares</t>
  </si>
  <si>
    <t>Calculations</t>
  </si>
  <si>
    <t>net_income</t>
  </si>
  <si>
    <t>equity_value</t>
  </si>
  <si>
    <t>fair_value</t>
  </si>
  <si>
    <t>upside</t>
  </si>
  <si>
    <t>Outputs</t>
  </si>
  <si>
    <t>Fair value</t>
  </si>
  <si>
    <t>Upside/downside</t>
  </si>
  <si>
    <t>Forward net income</t>
  </si>
  <si>
    <t>Implied equity value</t>
  </si>
  <si>
    <t>Target P/E</t>
  </si>
  <si>
    <t>Scenarios (reference)</t>
  </si>
  <si>
    <t>base</t>
  </si>
  <si>
    <t/>
  </si>
  <si>
    <t>bear</t>
  </si>
  <si>
    <t>forward_revenue = 3200, net_profit_margin = 0.11, target_pe = 18</t>
  </si>
  <si>
    <t>bull</t>
  </si>
  <si>
    <t>forward_revenue = 4000, net_profit_margin = 0.18, target_pe = 32</t>
  </si>
  <si>
    <t>Claim</t>
  </si>
  <si>
    <t>URL</t>
  </si>
  <si>
    <t>Accessed</t>
  </si>
  <si>
    <t>Prior CELH valuation used 2027 revenue of about $3.6B and diluted common shares of 260.0M.</t>
  </si>
  <si>
    <t>2026-07-11</t>
  </si>
  <si>
    <t>Tracked valuation row showed CELH last price of $30.60 on July 11, 2026.</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</si>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</sst>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0.0%"/>
    <numFmt numFmtId="165" formatCode="&quot;$&quot;0.00"/>
    <numFmt numFmtId="166" formatCode="&quot;$&quot;#,##0.0"/>
    <numFmt numFmtId="167"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0" fontId="3" fillId="0" borderId="0" xfId="0" applyFon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t="s">
        <v>1</v>
      </c>
    </row>
    <row r="3">
      <c r="A3" s="2" t="s">
        <v>2</v>
      </c>
    </row>
    <row r="5">
      <c r="A5" s="3" t="s">
        <v>3</v>
      </c>
    </row>
    <row r="6">
      <c r="A6" s="4" t="s">
        <v>4</v>
      </c>
      <c r="B6">
        <v>30.6</v>
      </c>
    </row>
    <row r="7">
      <c r="A7" s="4" t="s">
        <v>5</v>
      </c>
      <c r="B7">
        <v>3400</v>
      </c>
    </row>
    <row r="8">
      <c r="A8" s="4" t="s">
        <v>6</v>
      </c>
      <c r="B8" s="5">
        <v>0.14</v>
      </c>
    </row>
    <row r="9">
      <c r="A9" s="4" t="s">
        <v>7</v>
      </c>
      <c r="B9">
        <v>24</v>
      </c>
    </row>
    <row r="10">
      <c r="A10" s="3" t="s">
        <v>8</v>
      </c>
    </row>
    <row r="11">
      <c r="A11" s="4" t="s">
        <v>9</v>
      </c>
      <c r="B11">
        <v>260</v>
      </c>
    </row>
    <row r="12">
      <c r="A12" s="3" t="s">
        <v>10</v>
      </c>
    </row>
    <row r="13">
      <c r="A13" s="4" t="s">
        <v>11</v>
      </c>
      <c r="B13" t="str">
        <f>(Model!$B$7*Model!$B$8)</f>
      </c>
    </row>
    <row r="14">
      <c r="A14" s="4" t="s">
        <v>12</v>
      </c>
      <c r="B14" t="str">
        <f>(Model!$B$13*Model!$B$9)</f>
      </c>
    </row>
    <row r="15">
      <c r="A15" s="4" t="s">
        <v>13</v>
      </c>
      <c r="B15" t="str">
        <f>(Model!$B$14/Model!$B$11)</f>
      </c>
    </row>
    <row r="16">
      <c r="A16" s="4" t="s">
        <v>14</v>
      </c>
      <c r="B16" t="str">
        <f>((Model!$B$15/Model!$B$6)-1)</f>
      </c>
    </row>
    <row r="17">
      <c r="A17" s="3" t="s">
        <v>15</v>
      </c>
    </row>
    <row r="18">
      <c r="A18" s="6" t="s">
        <v>16</v>
      </c>
      <c r="B18" s="7" t="str">
        <f>Model!$B$15</f>
      </c>
    </row>
    <row r="19">
      <c r="A19" s="4" t="s">
        <v>17</v>
      </c>
      <c r="B19" s="5" t="str">
        <f>Model!$B$16</f>
      </c>
    </row>
    <row r="20">
      <c r="A20" s="4" t="s">
        <v>18</v>
      </c>
      <c r="B20" s="8" t="str">
        <f>Model!$B$13</f>
      </c>
    </row>
    <row r="21">
      <c r="A21" s="4" t="s">
        <v>19</v>
      </c>
      <c r="B21" s="8" t="str">
        <f>Model!$B$14</f>
      </c>
    </row>
    <row r="22">
      <c r="A22" s="4" t="s">
        <v>20</v>
      </c>
      <c r="B22" s="9" t="str">
        <f>Model!$B$9</f>
      </c>
    </row>
    <row r="24">
      <c r="A24" s="3" t="s">
        <v>21</v>
      </c>
    </row>
    <row r="25">
      <c r="A25" s="4" t="s">
        <v>22</v>
      </c>
      <c r="B25" t="s">
        <v>23</v>
      </c>
    </row>
    <row r="26">
      <c r="A26" s="4" t="s">
        <v>24</v>
      </c>
      <c r="B26" t="s">
        <v>25</v>
      </c>
    </row>
    <row r="27">
      <c r="A27" s="4" t="s">
        <v>26</v>
      </c>
      <c r="B27" t="s">
        <v>27</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34</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28</v>
      </c>
      <c r="B1" s="3" t="s">
        <v>29</v>
      </c>
      <c r="C1" s="3" t="s">
        <v>30</v>
      </c>
    </row>
    <row r="2">
      <c r="A2" t="s">
        <v>31</v>
      </c>
      <c r="B2" t="s">
        <v>23</v>
      </c>
      <c r="C2" t="s">
        <v>32</v>
      </c>
    </row>
    <row r="3">
      <c r="A3" t="s">
        <v>33</v>
      </c>
      <c r="B3" t="s">
        <v>23</v>
      </c>
      <c r="C3" t="s">
        <v>32</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