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current_price">Model!$B$8</definedName>
    <definedName name="other_equity_claims">Model!$B$13</definedName>
    <definedName name="tax_rate">Model!$B$14</definedName>
    <definedName name="common_equity_value">Model!$B$24</definedName>
    <definedName name="net_interest_expense">Model!$B$12</definedName>
    <definedName name="met_coal_reference_price_usd_t">Model!$B$16</definedName>
    <definedName name="after_tax_net_interest">Model!$B$18</definedName>
    <definedName name="unlevered_fcf">Model!$B$20</definedName>
    <definedName name="cash">Model!$B$7</definedName>
    <definedName name="debt">Model!$B$9</definedName>
    <definedName name="ev_to_unlevered_fcf">Model!$B$11</definedName>
    <definedName name="net_debt">Model!$B$19</definedName>
    <definedName name="current_enterprise_value">Model!$B$21</definedName>
    <definedName name="enterprise_value">Model!$B$22</definedName>
    <definedName name="current_ev_to_unlevered_fcf">Model!$B$23</definedName>
    <definedName name="fair_value_per_share">Model!$B$25</definedName>
    <definedName name="adjusted_fcf">Model!$B$6</definedName>
    <definedName name="diluted_shares">Model!$B$10</definedName>
    <definedName name="upside_pct">Model!$B$26</definedName>
  </definedNames>
  <calcPr calcId="122211" fullCalcOnLoad="true"/>
</workbook>
</file>

<file path=xl/sharedStrings.xml><?xml version="1.0" encoding="utf-8"?>
<sst xmlns="http://schemas.openxmlformats.org/spreadsheetml/2006/main" count="64" uniqueCount="64">
  <si>
    <t>Shift4 Payments 2026 EV to FCF valuation</t>
  </si>
  <si>
    <t>As of 2026-06-15  ·  Currency: USD  ·  https://modeledge.ai/model/fm_a6fdd2a5be9887b023b7f5b50ffb0b8e</t>
  </si>
  <si>
    <t>FY2026E</t>
  </si>
  <si>
    <t>Inputs</t>
  </si>
  <si>
    <t>FY2026 adjusted FCF guidance midpoint ($M)</t>
  </si>
  <si>
    <t>Cash at 3/31/2026 ($M)</t>
  </si>
  <si>
    <t>Current share price</t>
  </si>
  <si>
    <t>Debt at 3/31/2026 ($M)</t>
  </si>
  <si>
    <t>Diluted shares from market cap / price (M)</t>
  </si>
  <si>
    <t>EV / unlevered FCF multiple</t>
  </si>
  <si>
    <t>FY2026 net interest expense used for unlevering ($M)</t>
  </si>
  <si>
    <t>Noncontrolling interests and other claims ($M)</t>
  </si>
  <si>
    <t>Effective tax rate</t>
  </si>
  <si>
    <t>Constants</t>
  </si>
  <si>
    <t>met_coal_reference_price_usd_t</t>
  </si>
  <si>
    <t>Calculations</t>
  </si>
  <si>
    <t>after_tax_net_interest</t>
  </si>
  <si>
    <t>net_debt</t>
  </si>
  <si>
    <t>unlevered_fcf</t>
  </si>
  <si>
    <t>current_enterprise_value</t>
  </si>
  <si>
    <t>enterprise_value</t>
  </si>
  <si>
    <t>current_ev_to_unlevered_fcf</t>
  </si>
  <si>
    <t>common_equity_value</t>
  </si>
  <si>
    <t>fair_value_per_share</t>
  </si>
  <si>
    <t>upside_pct</t>
  </si>
  <si>
    <t>Outputs</t>
  </si>
  <si>
    <t>Fair value / share</t>
  </si>
  <si>
    <t>Upside / downside</t>
  </si>
  <si>
    <t>Implied enterprise value ($M)</t>
  </si>
  <si>
    <t>FY2026 unlevered FCF ($M)</t>
  </si>
  <si>
    <t>Current EV / unlevered FCF</t>
  </si>
  <si>
    <t>EV to FCF bridge ($M except per-share)</t>
  </si>
  <si>
    <t>FY2026 adjusted FCF</t>
  </si>
  <si>
    <t>+ After-tax net interest add-back</t>
  </si>
  <si>
    <t>= Unlevered FCF</t>
  </si>
  <si>
    <t>x EV / unlevered FCF multiple</t>
  </si>
  <si>
    <t>= Implied enterprise value</t>
  </si>
  <si>
    <t>- Net debt</t>
  </si>
  <si>
    <t>- Noncontrolling interests and other claims</t>
  </si>
  <si>
    <t>= Common equity value</t>
  </si>
  <si>
    <t>Diluted shares</t>
  </si>
  <si>
    <t>= Fair value / share</t>
  </si>
  <si>
    <t>Scenarios (reference)</t>
  </si>
  <si>
    <t>base</t>
  </si>
  <si>
    <t>adjusted_fcf = 500, ev_to_unlevered_fcf = 13</t>
  </si>
  <si>
    <t>bear</t>
  </si>
  <si>
    <t>adjusted_fcf = 490, ev_to_unlevered_fcf = 11</t>
  </si>
  <si>
    <t>bull</t>
  </si>
  <si>
    <t>adjusted_fcf = 510, ev_to_unlevered_fcf = 15</t>
  </si>
  <si>
    <t>Claim</t>
  </si>
  <si>
    <t>URL</t>
  </si>
  <si>
    <t>Accessed</t>
  </si>
  <si>
    <t>FY2026 company guidance: adjusted FCF $490M-$510M, adjusted EBITDA $1.165B-$1.215B, unchanged as of Q1 2026 materials.</t>
  </si>
  <si>
    <t>https://modeledge.ai/company/-/filing/8-K/179466926000018/</t>
  </si>
  <si>
    <t/>
  </si>
  <si>
    <t>Q1 2026 balance sheet shows cash $473M, current debt $10M, long-term debt $4.512B, redeemable NCI $10M, and non-redeemable NCI $117M.</t>
  </si>
  <si>
    <t>https://modeledge.ai/company/-/filing/10-Q/179466926000020/#table-4</t>
  </si>
  <si>
    <t>Modeledge-2 market data showed FOUR price $41.18 and market cap $3.75B; diluted share count is inferred as market cap divided by price.</t>
  </si>
  <si>
    <t>https://modeledge.ai/company/FOUR</t>
  </si>
  <si>
    <t>EV-to-FCF method uses management adjusted FCF, adds back after-tax net interest at a 26% tax rate to approximate unlevered FCF, then applies an 11x/13x/15x bear/base/bull EV multiple.</t>
  </si>
  <si>
    <t>https://modeledge.ai/company/-/filing/10-Q/179466926000020/#table-43</t>
  </si>
  <si>
    <t>Met coal reference checked per request: coking coal benchmark was about $244/t on June 12, 2026, but it is not used as a value driver because the bound FOUR Hawk is Shift4 Payments, not a metallurgical coal producer.</t>
  </si>
  <si>
    <t>https://tradingeconomics.com/commodity/coking-coal</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</si>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</sst>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6">
    <numFmt numFmtId="164" formatCode="#,##0"/>
    <numFmt numFmtId="165" formatCode="&quot;$&quot;0.00"/>
    <numFmt numFmtId="166" formatCode="#,##0.0"/>
    <numFmt numFmtId="167" formatCode="0.0"/>
    <numFmt numFmtId="168" formatCode="0.0%"/>
    <numFmt numFmtId="169" formatCode="&quot;$&quot;#,##0"/>
  </numFmts>
  <fonts count="6">
    <font>
      <name val="Calibri"/>
      <family val="2"/>
      <color theme="1"/>
      <sz val="11"/>
    </font>
    <font>
      <family val="2"/>
      <b val="1"/>
      <color/>
      <sz val="14"/>
    </font>
    <font>
      <family val="2"/>
      <color rgb="FF808080"/>
      <sz val="10"/>
    </font>
    <font>
      <family val="2"/>
      <b val="1"/>
      <color/>
      <sz val="10"/>
    </font>
    <font>
      <family val="2"/>
      <b val="1"/>
      <color/>
    </font>
    <font>
      <family val="2"/>
      <color/>
      <sz val="11"/>
    </font>
  </fonts>
  <fills count="3">
    <fill>
      <patternFill patternType="none"/>
    </fill>
    <fill>
      <patternFill patternType="gray125"/>
    </fill>
    <fill>
      <patternFill patternType="solid">
        <fgColor rgb="FFEFEFEF"/>
      </patternFill>
    </fill>
  </fills>
  <borders count="2">
    <border>
      <left/>
      <right/>
      <top/>
      <bottom/>
      <diagonal/>
    </border>
    <border>
      <bottom style="thin">
        <color rgb="FFAAAAAA"/>
      </bottom>
    </border>
  </borders>
  <cellStyleXfs count="1">
    <xf numFmtId="0" fontId="0" fillId="0" borderId="0"/>
  </cellStyleXfs>
  <cellXfs count="12">
    <xf numFmtId="0" fontId="0" fillId="0" borderId="0" xfId="0"/>
    <xf numFmtId="0" fontId="1" fillId="0" borderId="0" xfId="0" applyFont="true" applyAlignment="false">
      <alignment/>
    </xf>
    <xf numFmtId="0" fontId="2" fillId="0" borderId="0" xfId="0" applyFont="true" applyAlignment="false">
      <alignment/>
    </xf>
    <xf numFmtId="0" fontId="3" fillId="0" borderId="1" xfId="0" applyFont="true" applyBorder="true" applyAlignment="true">
      <alignment horizontal="right"/>
    </xf>
    <xf numFmtId="0" fontId="4" fillId="2" borderId="0" xfId="0" applyFont="true" applyFill="true" applyAlignment="false">
      <alignment/>
    </xf>
    <xf numFmtId="0" fontId="5"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xf numFmtId="169"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 customWidth="true" max="2" min="2" width="13"/>
  </cols>
  <sheetData>
    <row r="1">
      <c r="A1" s="1" t="s">
        <v>0</v>
      </c>
    </row>
    <row r="2">
      <c r="A2" s="2" t="s">
        <v>1</v>
      </c>
    </row>
    <row r="4">
      <c r="B4" s="3" t="s">
        <v>2</v>
      </c>
    </row>
    <row r="5">
      <c r="A5" s="4" t="s">
        <v>3</v>
      </c>
    </row>
    <row r="6">
      <c r="A6" s="5" t="s">
        <v>4</v>
      </c>
      <c r="B6" s="6">
        <v>500</v>
      </c>
    </row>
    <row r="7">
      <c r="A7" s="5" t="s">
        <v>5</v>
      </c>
      <c r="B7" s="6">
        <v>473</v>
      </c>
    </row>
    <row r="8">
      <c r="A8" s="5" t="s">
        <v>6</v>
      </c>
      <c r="B8" s="7">
        <v>41.18</v>
      </c>
    </row>
    <row r="9">
      <c r="A9" s="5" t="s">
        <v>7</v>
      </c>
      <c r="B9" s="6">
        <v>4522</v>
      </c>
    </row>
    <row r="10">
      <c r="A10" s="5" t="s">
        <v>8</v>
      </c>
      <c r="B10" s="8">
        <v>91.1</v>
      </c>
    </row>
    <row r="11">
      <c r="A11" s="5" t="s">
        <v>9</v>
      </c>
      <c r="B11" s="9">
        <v>13</v>
      </c>
    </row>
    <row r="12">
      <c r="A12" s="5" t="s">
        <v>10</v>
      </c>
      <c r="B12" s="6">
        <v>240</v>
      </c>
    </row>
    <row r="13">
      <c r="A13" s="5" t="s">
        <v>11</v>
      </c>
      <c r="B13" s="6">
        <v>127</v>
      </c>
    </row>
    <row r="14">
      <c r="A14" s="5" t="s">
        <v>12</v>
      </c>
      <c r="B14" s="10">
        <v>0.26</v>
      </c>
    </row>
    <row r="15">
      <c r="A15" s="4" t="s">
        <v>13</v>
      </c>
    </row>
    <row r="16">
      <c r="A16" s="5" t="s">
        <v>14</v>
      </c>
      <c r="B16">
        <v>244</v>
      </c>
    </row>
    <row r="17">
      <c r="A17" s="4" t="s">
        <v>15</v>
      </c>
    </row>
    <row r="18">
      <c r="A18" s="5" t="s">
        <v>16</v>
      </c>
      <c r="B18" t="str">
        <f>(Model!$B$12*(1-Model!$B$14))</f>
      </c>
    </row>
    <row r="19">
      <c r="A19" s="5" t="s">
        <v>17</v>
      </c>
      <c r="B19" t="str">
        <f>(Model!$B$9-Model!$B$7)</f>
      </c>
    </row>
    <row r="20">
      <c r="A20" s="5" t="s">
        <v>18</v>
      </c>
      <c r="B20" t="str">
        <f>(Model!$B$6+Model!$B$18)</f>
      </c>
    </row>
    <row r="21">
      <c r="A21" s="5" t="s">
        <v>19</v>
      </c>
      <c r="B21" t="str">
        <f>(((Model!$B$8*Model!$B$10)+Model!$B$19)+Model!$B$13)</f>
      </c>
    </row>
    <row r="22">
      <c r="A22" s="5" t="s">
        <v>20</v>
      </c>
      <c r="B22" t="str">
        <f>(Model!$B$20*Model!$B$11)</f>
      </c>
    </row>
    <row r="23">
      <c r="A23" s="5" t="s">
        <v>21</v>
      </c>
      <c r="B23" t="str">
        <f>(Model!$B$21/Model!$B$20)</f>
      </c>
    </row>
    <row r="24">
      <c r="A24" s="5" t="s">
        <v>22</v>
      </c>
      <c r="B24" t="str">
        <f>((Model!$B$22-Model!$B$19)-Model!$B$13)</f>
      </c>
    </row>
    <row r="25">
      <c r="A25" s="5" t="s">
        <v>23</v>
      </c>
      <c r="B25" t="str">
        <f>(Model!$B$24/Model!$B$10)</f>
      </c>
    </row>
    <row r="26">
      <c r="A26" s="5" t="s">
        <v>24</v>
      </c>
      <c r="B26" t="str">
        <f>((Model!$B$25/Model!$B$8)-1)</f>
      </c>
    </row>
    <row r="27">
      <c r="A27" s="4" t="s">
        <v>25</v>
      </c>
    </row>
    <row r="28">
      <c r="A28" s="5" t="s">
        <v>26</v>
      </c>
      <c r="B28" s="7" t="str">
        <f>Model!$B$25</f>
      </c>
    </row>
    <row r="29">
      <c r="A29" s="5" t="s">
        <v>27</v>
      </c>
      <c r="B29" s="10" t="str">
        <f>Model!$B$26</f>
      </c>
    </row>
    <row r="30">
      <c r="A30" s="5" t="s">
        <v>28</v>
      </c>
      <c r="B30" s="11" t="str">
        <f>Model!$B$22</f>
      </c>
    </row>
    <row r="31">
      <c r="A31" s="5" t="s">
        <v>29</v>
      </c>
      <c r="B31" s="11" t="str">
        <f>Model!$B$20</f>
      </c>
    </row>
    <row r="32">
      <c r="A32" s="5" t="s">
        <v>30</v>
      </c>
      <c r="B32" s="9" t="str">
        <f>Model!$B$23</f>
      </c>
    </row>
    <row r="34">
      <c r="A34" s="4" t="s">
        <v>31</v>
      </c>
    </row>
    <row r="35">
      <c r="B35" s="3" t="s">
        <v>2</v>
      </c>
    </row>
    <row r="36">
      <c r="A36" s="5" t="s">
        <v>32</v>
      </c>
      <c r="B36" s="6" t="str">
        <f>Model!$B$6</f>
      </c>
    </row>
    <row r="37">
      <c r="A37" s="5" t="s">
        <v>33</v>
      </c>
      <c r="B37" s="6" t="str">
        <f>Model!$B$18</f>
      </c>
    </row>
    <row r="38">
      <c r="A38" s="5" t="s">
        <v>34</v>
      </c>
      <c r="B38" s="6" t="str">
        <f>Model!$B$20</f>
      </c>
    </row>
    <row r="39">
      <c r="A39" s="5" t="s">
        <v>35</v>
      </c>
      <c r="B39" s="9" t="str">
        <f>Model!$B$11</f>
      </c>
    </row>
    <row r="40">
      <c r="A40" s="5" t="s">
        <v>36</v>
      </c>
      <c r="B40" s="6" t="str">
        <f>Model!$B$22</f>
      </c>
    </row>
    <row r="41">
      <c r="A41" s="5" t="s">
        <v>37</v>
      </c>
      <c r="B41" s="6" t="str">
        <f>Model!$B$19</f>
      </c>
    </row>
    <row r="42">
      <c r="A42" s="5" t="s">
        <v>38</v>
      </c>
      <c r="B42" s="6" t="str">
        <f>Model!$B$13</f>
      </c>
    </row>
    <row r="43">
      <c r="A43" s="5" t="s">
        <v>39</v>
      </c>
      <c r="B43" s="6" t="str">
        <f>Model!$B$24</f>
      </c>
    </row>
    <row r="44">
      <c r="A44" s="5" t="s">
        <v>40</v>
      </c>
      <c r="B44" s="8" t="str">
        <f>Model!$B$10</f>
      </c>
    </row>
    <row r="45">
      <c r="A45" s="5" t="s">
        <v>41</v>
      </c>
      <c r="B45" s="7" t="str">
        <f>Model!$B$25</f>
      </c>
    </row>
    <row r="47">
      <c r="A47" s="4" t="s">
        <v>42</v>
      </c>
    </row>
    <row r="48">
      <c r="A48" s="5" t="s">
        <v>43</v>
      </c>
      <c r="B48" t="s">
        <v>44</v>
      </c>
    </row>
    <row r="49">
      <c r="A49" s="5" t="s">
        <v>45</v>
      </c>
      <c r="B49" t="s">
        <v>46</v>
      </c>
    </row>
    <row r="50">
      <c r="A50" s="5" t="s">
        <v>47</v>
      </c>
      <c r="B50" t="s">
        <v>48</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63</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4" t="s">
        <v>49</v>
      </c>
      <c r="B1" s="4" t="s">
        <v>50</v>
      </c>
      <c r="C1" s="4" t="s">
        <v>51</v>
      </c>
    </row>
    <row r="2">
      <c r="A2" t="s">
        <v>52</v>
      </c>
      <c r="B2" t="s">
        <v>53</v>
      </c>
      <c r="C2" t="s">
        <v>54</v>
      </c>
    </row>
    <row r="3">
      <c r="A3" t="s">
        <v>55</v>
      </c>
      <c r="B3" t="s">
        <v>56</v>
      </c>
      <c r="C3" t="s">
        <v>54</v>
      </c>
    </row>
    <row r="4">
      <c r="A4" t="s">
        <v>57</v>
      </c>
      <c r="B4" t="s">
        <v>58</v>
      </c>
      <c r="C4" t="s">
        <v>54</v>
      </c>
    </row>
    <row r="5">
      <c r="A5" t="s">
        <v>59</v>
      </c>
      <c r="B5" t="s">
        <v>60</v>
      </c>
      <c r="C5" t="s">
        <v>54</v>
      </c>
    </row>
    <row r="6">
      <c r="A6" t="s">
        <v>61</v>
      </c>
      <c r="B6" t="s">
        <v>62</v>
      </c>
      <c r="C6" t="s">
        <v>54</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