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rward_revenue">Model!$B$8</definedName>
    <definedName name="target_price_sales">Model!$B$9</definedName>
    <definedName name="implied_equity_value">Model!$B$11</definedName>
    <definedName name="fair_value">Model!$B$12</definedName>
    <definedName name="upside">Model!$B$13</definedName>
    <definedName name="current_price">Model!$B$6</definedName>
    <definedName name="diluted_shares">Model!$B$7</definedName>
  </definedNames>
  <calcPr calcId="122211" fullCalcOnLoad="true"/>
</workbook>
</file>

<file path=xl/sharedStrings.xml><?xml version="1.0" encoding="utf-8"?>
<sst xmlns="http://schemas.openxmlformats.org/spreadsheetml/2006/main" count="48" uniqueCount="48">
  <si>
    <t>Arm Holdings forward revenue valuation</t>
  </si>
  <si>
    <t xml:space="preserve">Equity price-to-sales valuation for Arm Holdings. This framework is used because current GAAP earnings are not yet a stable valuation anchor.
</t>
  </si>
  <si>
    <t>As of 2026-10-08  ·  Currency: USD  ·  https://modeledge.ai/model/fm_aff988e2050f61f03d49c6bb82550577</t>
  </si>
  <si>
    <t>Inputs</t>
  </si>
  <si>
    <t>Current share price</t>
  </si>
  <si>
    <t>Diluted shares</t>
  </si>
  <si>
    <t>Forward revenue</t>
  </si>
  <si>
    <t>Target price-to-sales</t>
  </si>
  <si>
    <t>Calculations</t>
  </si>
  <si>
    <t>implied_equity_value</t>
  </si>
  <si>
    <t>fair_value</t>
  </si>
  <si>
    <t>upside</t>
  </si>
  <si>
    <t>Outputs</t>
  </si>
  <si>
    <t>Fair value per share</t>
  </si>
  <si>
    <t>Upside/downside</t>
  </si>
  <si>
    <t>Implied equity value</t>
  </si>
  <si>
    <t>Scenarios (reference)</t>
  </si>
  <si>
    <t>base</t>
  </si>
  <si>
    <t/>
  </si>
  <si>
    <t>bear</t>
  </si>
  <si>
    <t>forward_revenue = 5500, target_price_sales = 30</t>
  </si>
  <si>
    <t>bull</t>
  </si>
  <si>
    <t>forward_revenue = 6500, target_price_sales = 60</t>
  </si>
  <si>
    <t>Claim</t>
  </si>
  <si>
    <t>URL</t>
  </si>
  <si>
    <t>Accessed</t>
  </si>
  <si>
    <t>October 8 Model Edge reference ARM price $275.29, refreshed 2026-10-08T15:00:50.565953-06:00. Market-relative outputs use this quote; intrinsic assumptions only change on evidence.</t>
  </si>
  <si>
    <t>2026-10-08</t>
  </si>
  <si>
    <t>October 2 Model Edge reference ARM quote $307.49, refreshed 2026-10-02T17:10:08.226513-06:00. Price alone is not evidence to change operating forecasts; BRUN separately refreshes the existing peer-relative valuation.</t>
  </si>
  <si>
    <t>2026-10-02</t>
  </si>
  <si>
    <t>October 2: reference ADS price rose 5.18% to $307.49. Broad AI/chip sentiment is market context, not a confirmed sole company-specific cause. Arm's September 28 agentic-AI/Neoverse/BlueField article was already reviewed and contains no new royalty, revenue or margin guidance. Keep $6B normalized revenue, 45x sales and 1,087.6M shares, base $248.2530.</t>
  </si>
  <si>
    <t>https://newsroom.arm.com/blog/trusted-compute-foundation-agentic-ai</t>
  </si>
  <si>
    <t>September 28 Modeledge reference ARM stock price $283.33, retrieved 2026-09-28T16:46:39.061634-06:00; a post-session reference snapshot, not an asserted official close. Operating assumptions are unchanged except separately documented updates.</t>
  </si>
  <si>
    <t>2026-09-28</t>
  </si>
  <si>
    <t>September 28: investigated the 8.70% decline. Arm's agentic-compute security article describes its role in NVIDIA's platform without new quantified sales, royalties or margin guidance. Broader AI-market weakness is contextual, not a proven sole cause. Preserve $6B forward revenue, 45x equity sales and 1,087.6M diluted shares; previously reviewed CFO sale is not fresh dilution.</t>
  </si>
  <si>
    <t>Additional supporting record for the September 28 ARM review.</t>
  </si>
  <si>
    <t>https://www.streetinsider.com/Market%2BCheck/Wall%2BSt%2Bdeclines%2Bas%2Boil%2Bspikes%2Bafter%2BTrump%2Brejects%2BIran%2Bpeace%2Bproposal/27109488.html</t>
  </si>
  <si>
    <t>September 24: shares fell 7.88%; no verified new operating guidance explains the entire move. Form 4 0001973239-26-000136 confirms CFO Jason Child sold 10,400 ADS at $300 on September 21 under a May 22 Rule 10b5-1 plan; these are secondary transactions, not issuer dilution. Keep $6B forward revenue, 45x equity P/S and 1,087.6M shares. UK statutory annual and historical financial/capital review remain incomplete.</t>
  </si>
  <si>
    <t>https://www.sec.gov/Archives/edgar/data/1973239/000197323926000136/</t>
  </si>
  <si>
    <t>2026-09-24</t>
  </si>
  <si>
    <t>September 24 reference ARM price $306.34; quote refresh timestamp 2026-09-24T15:15:27.611765-06:00. This changes market-relative outputs; price alone does not change operating assumptions.</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</si>
  <si>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</si>
  <si>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</si>
  <si>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ARM share price $239.01 retrieved after the regular U.S. close. Quote updates affect market-relative outputs; forecast changes, if any, are separately identified.</t>
  </si>
  <si>
    <t>Arm reported fiscal 2026 revenue of $4.92 billion, up from $4.01 billion in fiscal 2025, including $2.61 billion of royalty revenue.</t>
  </si>
  <si>
    <t>https://www.sec.gov/Archives/edgar/data/1973239/000197323926000097/0001973239-26-000097-index.html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</si>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</sst>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275.29</v>
      </c>
    </row>
    <row r="7">
      <c r="A7" s="4" t="s">
        <v>5</v>
      </c>
      <c r="B7">
        <v>1087.6</v>
      </c>
    </row>
    <row r="8">
      <c r="A8" s="4" t="s">
        <v>6</v>
      </c>
      <c r="B8">
        <v>6000</v>
      </c>
    </row>
    <row r="9">
      <c r="A9" s="4" t="s">
        <v>7</v>
      </c>
      <c r="B9">
        <v>45</v>
      </c>
    </row>
    <row r="10">
      <c r="A10" s="3" t="s">
        <v>8</v>
      </c>
    </row>
    <row r="11">
      <c r="A11" s="4" t="s">
        <v>9</v>
      </c>
      <c r="B11" t="str">
        <f>(Model!$B$8*Model!$B$9)</f>
      </c>
    </row>
    <row r="12">
      <c r="A12" s="4" t="s">
        <v>10</v>
      </c>
      <c r="B12" t="str">
        <f>(Model!$B$11/Model!$B$7)</f>
      </c>
    </row>
    <row r="13">
      <c r="A13" s="4" t="s">
        <v>11</v>
      </c>
      <c r="B13" t="str">
        <f>((Model!$B$12/Model!$B$6)-1)</f>
      </c>
    </row>
    <row r="14">
      <c r="A14" s="3" t="s">
        <v>12</v>
      </c>
    </row>
    <row r="15">
      <c r="A15" s="5" t="s">
        <v>13</v>
      </c>
      <c r="B15" s="6" t="str">
        <f>Model!$B$12</f>
      </c>
    </row>
    <row r="16">
      <c r="A16" s="4" t="s">
        <v>14</v>
      </c>
      <c r="B16" s="7" t="str">
        <f>Model!$B$13</f>
      </c>
    </row>
    <row r="17">
      <c r="A17" s="4" t="s">
        <v>15</v>
      </c>
      <c r="B17" s="8" t="str">
        <f>Model!$B$11</f>
      </c>
    </row>
    <row r="18">
      <c r="A18" s="4" t="s">
        <v>6</v>
      </c>
      <c r="B18" s="8" t="str">
        <f>Model!$B$8</f>
      </c>
    </row>
    <row r="19">
      <c r="A19" s="4" t="s">
        <v>7</v>
      </c>
      <c r="B19" s="9" t="str">
        <f>Model!$B$9</f>
      </c>
    </row>
    <row r="21">
      <c r="A21" s="3" t="s">
        <v>16</v>
      </c>
    </row>
    <row r="22">
      <c r="A22" s="4" t="s">
        <v>17</v>
      </c>
      <c r="B22" t="s">
        <v>18</v>
      </c>
    </row>
    <row r="23">
      <c r="A23" s="4" t="s">
        <v>19</v>
      </c>
      <c r="B23" t="s">
        <v>20</v>
      </c>
    </row>
    <row r="24">
      <c r="A24" s="4" t="s">
        <v>21</v>
      </c>
      <c r="B24" t="s">
        <v>22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23</v>
      </c>
      <c r="B1" s="3" t="s">
        <v>24</v>
      </c>
      <c r="C1" s="3" t="s">
        <v>25</v>
      </c>
    </row>
    <row r="2">
      <c r="A2" t="s">
        <v>26</v>
      </c>
      <c r="B2" t="s">
        <v>18</v>
      </c>
      <c r="C2" t="s">
        <v>27</v>
      </c>
    </row>
    <row r="3">
      <c r="A3" t="s">
        <v>28</v>
      </c>
      <c r="B3" t="s">
        <v>18</v>
      </c>
      <c r="C3" t="s">
        <v>29</v>
      </c>
    </row>
    <row r="4">
      <c r="A4" t="s">
        <v>30</v>
      </c>
      <c r="B4" t="s">
        <v>31</v>
      </c>
      <c r="C4" t="s">
        <v>29</v>
      </c>
    </row>
    <row r="5">
      <c r="A5" t="s">
        <v>32</v>
      </c>
      <c r="B5" t="s">
        <v>18</v>
      </c>
      <c r="C5" t="s">
        <v>33</v>
      </c>
    </row>
    <row r="6">
      <c r="A6" t="s">
        <v>34</v>
      </c>
      <c r="B6" t="s">
        <v>31</v>
      </c>
      <c r="C6" t="s">
        <v>33</v>
      </c>
    </row>
    <row r="7">
      <c r="A7" t="s">
        <v>35</v>
      </c>
      <c r="B7" t="s">
        <v>36</v>
      </c>
      <c r="C7" t="s">
        <v>33</v>
      </c>
    </row>
    <row r="8">
      <c r="A8" t="s">
        <v>37</v>
      </c>
      <c r="B8" t="s">
        <v>38</v>
      </c>
      <c r="C8" t="s">
        <v>39</v>
      </c>
    </row>
    <row r="9">
      <c r="A9" t="s">
        <v>40</v>
      </c>
      <c r="B9" t="s">
        <v>18</v>
      </c>
      <c r="C9" t="s">
        <v>39</v>
      </c>
    </row>
    <row r="10">
      <c r="A10" t="s">
        <v>41</v>
      </c>
      <c r="B10" t="s">
        <v>18</v>
      </c>
      <c r="C10" t="s">
        <v>42</v>
      </c>
    </row>
    <row r="11">
      <c r="A11" t="s">
        <v>43</v>
      </c>
      <c r="B11" t="s">
        <v>18</v>
      </c>
      <c r="C11" t="s">
        <v>42</v>
      </c>
    </row>
    <row r="12">
      <c r="A12" t="s">
        <v>44</v>
      </c>
      <c r="B12" t="s">
        <v>45</v>
      </c>
      <c r="C12"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