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ost_of_equity">Model!$B$6</definedName>
    <definedName name="terminal_growth">Model!$B$11</definedName>
    <definedName name="terminal_value_m">Model!$B$21</definedName>
    <definedName name="pv_terminal_value_m">Model!$B$22</definedName>
    <definedName name="fair_value_per_share">Model!$B$24</definedName>
    <definedName name="normalized_fcfe_m">Model!$B$10</definedName>
    <definedName name="fcfe_3">Model!$B$17</definedName>
    <definedName name="fcfe_5">Model!$B$19</definedName>
    <definedName name="pv_fcfe">Model!$B$20</definedName>
    <definedName name="upside_to_price">Model!$B$25</definedName>
    <definedName name="diluted_shares_m">Model!$B$8</definedName>
    <definedName name="fcfe_growth">Model!$B$9</definedName>
    <definedName name="forecast_years">Model!$B$13</definedName>
    <definedName name="fcfe_2">Model!$B$16</definedName>
    <definedName name="fcfe_4">Model!$B$18</definedName>
    <definedName name="equity_value_m">Model!$B$23</definedName>
    <definedName name="current_price">Model!$B$7</definedName>
    <definedName name="fcfe_1">Model!$B$15</definedName>
  </definedNames>
  <calcPr calcId="122211" fullCalcOnLoad="true"/>
</workbook>
</file>

<file path=xl/sharedStrings.xml><?xml version="1.0" encoding="utf-8"?>
<sst xmlns="http://schemas.openxmlformats.org/spreadsheetml/2006/main" count="54" uniqueCount="54">
  <si>
    <t>JBHT FCFE DCF valuation</t>
  </si>
  <si>
    <t>As of 2026-07-16  ·  Currency: USD  ·  https://modeledge.ai/model/fm_bd1861e73572366cf8ec041bff0a352f</t>
  </si>
  <si>
    <t>FY2026E</t>
  </si>
  <si>
    <t>FY2027E</t>
  </si>
  <si>
    <t>FY2028E</t>
  </si>
  <si>
    <t>FY2029E</t>
  </si>
  <si>
    <t>FY2030E</t>
  </si>
  <si>
    <t>Inputs</t>
  </si>
  <si>
    <t>Cost of equity / discount rate</t>
  </si>
  <si>
    <t>Current JBHT share price ($/share)</t>
  </si>
  <si>
    <t>Diluted shares outstanding (M)</t>
  </si>
  <si>
    <t>Five-year FCFE growth assumption</t>
  </si>
  <si>
    <t>Normalized starting free cash flow to equity ($M)</t>
  </si>
  <si>
    <t>Terminal FCFE growth assumption</t>
  </si>
  <si>
    <t>Constants</t>
  </si>
  <si>
    <t>forecast_years</t>
  </si>
  <si>
    <t>Calculations</t>
  </si>
  <si>
    <t>fcfe_1</t>
  </si>
  <si>
    <t>fcfe_2</t>
  </si>
  <si>
    <t>fcfe_3</t>
  </si>
  <si>
    <t>fcfe_4</t>
  </si>
  <si>
    <t>fcfe_5</t>
  </si>
  <si>
    <t>pv_fcfe</t>
  </si>
  <si>
    <t>terminal_value_m</t>
  </si>
  <si>
    <t>pv_terminal_value_m</t>
  </si>
  <si>
    <t>equity_value_m</t>
  </si>
  <si>
    <t>fair_value_per_share</t>
  </si>
  <si>
    <t>upside_to_price</t>
  </si>
  <si>
    <t>Outputs</t>
  </si>
  <si>
    <t>Normalized FCFE</t>
  </si>
  <si>
    <t>Implied equity value</t>
  </si>
  <si>
    <t>Fair value per share</t>
  </si>
  <si>
    <t>Upside / downside to current price</t>
  </si>
  <si>
    <t>Scenarios (reference)</t>
  </si>
  <si>
    <t>base</t>
  </si>
  <si>
    <t>cost_of_equity = 0.0875, fcfe_growth = 0.055, normalized_fcfe_m = 1100, terminal_growth = 0.025</t>
  </si>
  <si>
    <t>bear</t>
  </si>
  <si>
    <t>cost_of_equity = 0.0975, fcfe_growth = 0.025, normalized_fcfe_m = 900, terminal_growth = 0.02</t>
  </si>
  <si>
    <t>bull</t>
  </si>
  <si>
    <t>cost_of_equity = 0.08, fcfe_growth = 0.075, normalized_fcfe_m = 1300, terminal_growth = 0.03</t>
  </si>
  <si>
    <t>Claim</t>
  </si>
  <si>
    <t>URL</t>
  </si>
  <si>
    <t>Accessed</t>
  </si>
  <si>
    <t>FY2025 total operating revenues were $11.999B, operating income was $865M, net earnings were $598M, and diluted EPS was $6.12.</t>
  </si>
  <si>
    <t>https://www.sec.gov/Archives/edgar/data/728535/000143774926005294/</t>
  </si>
  <si>
    <t/>
  </si>
  <si>
    <t>FY2025 operating cash flow was $1.678B and net capital expenditures were about $575M, implying roughly $1.10B of free cash flow to equity before buybacks and dividends.</t>
  </si>
  <si>
    <t>Q2 2026 revenue was $3.50B, operating income was $259.5M, diluted EPS was $1.91, and all three increased year over year.</t>
  </si>
  <si>
    <t>https://www.sec.gov/Archives/edgar/data/728535/000143774926023629/ex_987956.htm</t>
  </si>
  <si>
    <t>For the six months ended June 30, 2026, revenue was $6.552B, operating income was $466.5M, diluted EPS was $3.39, and net capital expenditures were about $144.9M.</t>
  </si>
  <si>
    <t>At June 30, 2026, debt was about $1.15B, cash was about $4.2M, actual shares outstanding were about 93.9M, and remaining repurchase authorization was about $791M.</t>
  </si>
  <si>
    <t>Management's Q2 2026 call commentary emphasized tightening industry capacity, disciplined growth, cost control, and more than $135M of structural costs removed over the prior year.</t>
  </si>
  <si>
    <t>https://investor.jbhunt.com/events-and-presentations</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</si>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</sst>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
    <numFmt numFmtId="165" formatCode="&quot;$&quot;0.00"/>
    <numFmt numFmtId="166" formatCode="#,##0.0"/>
    <numFmt numFmtId="167" formatCode="&quot;$&quot;#,##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6" min="2" width="13"/>
  </cols>
  <sheetData>
    <row r="1">
      <c r="A1" s="1" t="s">
        <v>0</v>
      </c>
    </row>
    <row r="2">
      <c r="A2" s="2" t="s">
        <v>1</v>
      </c>
    </row>
    <row r="4">
      <c r="B4" s="3" t="s">
        <v>2</v>
      </c>
      <c r="C4" s="3" t="s">
        <v>3</v>
      </c>
      <c r="D4" s="3" t="s">
        <v>4</v>
      </c>
      <c r="E4" s="3" t="s">
        <v>5</v>
      </c>
      <c r="F4" s="3" t="s">
        <v>6</v>
      </c>
    </row>
    <row r="5">
      <c r="A5" s="4" t="s">
        <v>7</v>
      </c>
    </row>
    <row r="6">
      <c r="A6" s="5" t="s">
        <v>8</v>
      </c>
      <c r="B6" s="6">
        <v>0.0875</v>
      </c>
    </row>
    <row r="7">
      <c r="A7" s="5" t="s">
        <v>9</v>
      </c>
      <c r="B7" s="7">
        <v>298.41</v>
      </c>
    </row>
    <row r="8">
      <c r="A8" s="5" t="s">
        <v>10</v>
      </c>
      <c r="B8" s="8">
        <v>94</v>
      </c>
    </row>
    <row r="9">
      <c r="A9" s="5" t="s">
        <v>11</v>
      </c>
      <c r="B9" s="6">
        <v>0.055</v>
      </c>
    </row>
    <row r="10">
      <c r="A10" s="5" t="s">
        <v>12</v>
      </c>
      <c r="B10" s="9">
        <v>1100</v>
      </c>
    </row>
    <row r="11">
      <c r="A11" s="5" t="s">
        <v>13</v>
      </c>
      <c r="B11" s="6">
        <v>0.025</v>
      </c>
    </row>
    <row r="12">
      <c r="A12" s="4" t="s">
        <v>14</v>
      </c>
    </row>
    <row r="13">
      <c r="A13" s="5" t="s">
        <v>15</v>
      </c>
      <c r="B13">
        <v>5</v>
      </c>
    </row>
    <row r="14">
      <c r="A14" s="4" t="s">
        <v>16</v>
      </c>
    </row>
    <row r="15">
      <c r="A15" s="5" t="s">
        <v>17</v>
      </c>
      <c r="B15" t="str">
        <f>(Model!$B$10*(1+Model!$B$9))</f>
      </c>
    </row>
    <row r="16">
      <c r="A16" s="5" t="s">
        <v>18</v>
      </c>
      <c r="B16" t="str">
        <f>(Model!$B$15*(1+Model!$B$9))</f>
      </c>
    </row>
    <row r="17">
      <c r="A17" s="5" t="s">
        <v>19</v>
      </c>
      <c r="B17" t="str">
        <f>(Model!$B$16*(1+Model!$B$9))</f>
      </c>
    </row>
    <row r="18">
      <c r="A18" s="5" t="s">
        <v>20</v>
      </c>
      <c r="B18" t="str">
        <f>(Model!$B$17*(1+Model!$B$9))</f>
      </c>
    </row>
    <row r="19">
      <c r="A19" s="5" t="s">
        <v>21</v>
      </c>
      <c r="B19" t="str">
        <f>(Model!$B$18*(1+Model!$B$9))</f>
      </c>
    </row>
    <row r="20">
      <c r="A20" s="5" t="s">
        <v>22</v>
      </c>
      <c r="B20" t="str">
        <f>(((((Model!$B$15/((1+Model!$B$6)^1))+(Model!$B$16/((1+Model!$B$6)^2)))+(Model!$B$17/((1+Model!$B$6)^3)))+(Model!$B$18/((1+Model!$B$6)^4)))+(Model!$B$19/((1+Model!$B$6)^5)))</f>
      </c>
    </row>
    <row r="21">
      <c r="A21" s="5" t="s">
        <v>23</v>
      </c>
      <c r="B21" t="str">
        <f>((Model!$B$19*(1+Model!$B$11))/(Model!$B$6-Model!$B$11))</f>
      </c>
    </row>
    <row r="22">
      <c r="A22" s="5" t="s">
        <v>24</v>
      </c>
      <c r="B22" t="str">
        <f>(Model!$B$21/((1+Model!$B$6)^5))</f>
      </c>
    </row>
    <row r="23">
      <c r="A23" s="5" t="s">
        <v>25</v>
      </c>
      <c r="B23" t="str">
        <f>(Model!$B$20+Model!$B$22)</f>
      </c>
    </row>
    <row r="24">
      <c r="A24" s="5" t="s">
        <v>26</v>
      </c>
      <c r="B24" t="str">
        <f>(Model!$B$23/Model!$B$8)</f>
      </c>
    </row>
    <row r="25">
      <c r="A25" s="5" t="s">
        <v>27</v>
      </c>
      <c r="B25" t="str">
        <f>((Model!$B$24/Model!$B$7)-1)</f>
      </c>
    </row>
    <row r="26">
      <c r="A26" s="4" t="s">
        <v>28</v>
      </c>
    </row>
    <row r="27">
      <c r="A27" s="5" t="s">
        <v>29</v>
      </c>
      <c r="B27" s="9" t="str">
        <f>Model!$B$10</f>
      </c>
    </row>
    <row r="28">
      <c r="A28" s="5" t="s">
        <v>30</v>
      </c>
      <c r="B28" s="9" t="str">
        <f>Model!$B$23</f>
      </c>
    </row>
    <row r="29">
      <c r="A29" s="5" t="s">
        <v>31</v>
      </c>
      <c r="B29" s="7" t="str">
        <f>Model!$B$24</f>
      </c>
    </row>
    <row r="30">
      <c r="A30" s="5" t="s">
        <v>32</v>
      </c>
      <c r="B30" s="6" t="str">
        <f>Model!$B$25</f>
      </c>
    </row>
    <row r="32">
      <c r="A32" s="4" t="s">
        <v>33</v>
      </c>
    </row>
    <row r="33">
      <c r="A33" s="5" t="s">
        <v>34</v>
      </c>
      <c r="B33" t="s">
        <v>35</v>
      </c>
    </row>
    <row r="34">
      <c r="A34" s="5" t="s">
        <v>36</v>
      </c>
      <c r="B34" t="s">
        <v>37</v>
      </c>
    </row>
    <row r="35">
      <c r="A35" s="5" t="s">
        <v>38</v>
      </c>
      <c r="B35" t="s">
        <v>39</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53</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40</v>
      </c>
      <c r="B1" s="4" t="s">
        <v>41</v>
      </c>
      <c r="C1" s="4" t="s">
        <v>42</v>
      </c>
    </row>
    <row r="2">
      <c r="A2" t="s">
        <v>43</v>
      </c>
      <c r="B2" t="s">
        <v>44</v>
      </c>
      <c r="C2" t="s">
        <v>45</v>
      </c>
    </row>
    <row r="3">
      <c r="A3" t="s">
        <v>46</v>
      </c>
      <c r="B3" t="s">
        <v>44</v>
      </c>
      <c r="C3" t="s">
        <v>45</v>
      </c>
    </row>
    <row r="4">
      <c r="A4" t="s">
        <v>47</v>
      </c>
      <c r="B4" t="s">
        <v>48</v>
      </c>
      <c r="C4" t="s">
        <v>45</v>
      </c>
    </row>
    <row r="5">
      <c r="A5" t="s">
        <v>49</v>
      </c>
      <c r="B5" t="s">
        <v>48</v>
      </c>
      <c r="C5" t="s">
        <v>45</v>
      </c>
    </row>
    <row r="6">
      <c r="A6" t="s">
        <v>50</v>
      </c>
      <c r="B6" t="s">
        <v>48</v>
      </c>
      <c r="C6" t="s">
        <v>45</v>
      </c>
    </row>
    <row r="7">
      <c r="A7" t="s">
        <v>51</v>
      </c>
      <c r="B7" t="s">
        <v>52</v>
      </c>
      <c r="C7" t="s">
        <v>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