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i_disruption_residual_pct">Model!$B$8</definedName>
    <definedName name="discount_rate">Model!$B$11</definedName>
    <definedName name="pv_terminal">Model!$B$18</definedName>
    <definedName name="risk_adjusted_equity_value_m">Model!$B$21</definedName>
    <definedName name="current_price">Model!$B$9</definedName>
    <definedName name="terminal_growth">Model!$B$14</definedName>
    <definedName name="terminal_value">Model!$B$17</definedName>
    <definedName name="fair_value_calc">Model!$B$22</definedName>
    <definedName name="pv_fcf">Model!$B$16</definedName>
    <definedName name="disrupted_equity_value_m">Model!$B$20</definedName>
    <definedName name="ai_disruption_probability">Model!$B$7</definedName>
    <definedName name="diluted_shares_m">Model!$B$10</definedName>
    <definedName name="fcf_forecast">Model!$B$12:$F$12</definedName>
    <definedName name="net_debt_m">Model!$B$13</definedName>
    <definedName name="core_equity_value_m">Model!$B$19</definedName>
    <definedName name="upside_calc">Model!$B$23</definedName>
  </definedNames>
  <calcPr calcId="122211" fullCalcOnLoad="true"/>
</workbook>
</file>

<file path=xl/sharedStrings.xml><?xml version="1.0" encoding="utf-8"?>
<sst xmlns="http://schemas.openxmlformats.org/spreadsheetml/2006/main" count="62" uniqueCount="62">
  <si>
    <t>WIX AI-risk-adjusted FCF DCF</t>
  </si>
  <si>
    <t xml:space="preserve">AI-risk-adjusted free cash flow DCF for Wix after Q2 2026 results. The model preserves the prior Q2 operating assumptions because the latest materials reaffirmed low-to-mid-teens revenue growth, low-teens bookings growth, high-teens adjusted FCF margin guidance, and improving Base44 unit economics. Current price was refreshed on August 8, 2026.
</t>
  </si>
  <si>
    <t>As of 2026-09-08  ·  Currency: USD  ·  https://modeledge.ai/model/fm_bf937bc8c4da9ae123a6243737941e25</t>
  </si>
  <si>
    <t>FY2026E</t>
  </si>
  <si>
    <t>FY2027E</t>
  </si>
  <si>
    <t>FY2028E</t>
  </si>
  <si>
    <t>FY2029E</t>
  </si>
  <si>
    <t>FY2030E</t>
  </si>
  <si>
    <t>Inputs</t>
  </si>
  <si>
    <t>Probability AI materially displaces WIX economics</t>
  </si>
  <si>
    <t>Residual value if AI displacement occurs</t>
  </si>
  <si>
    <t>Current WIX price</t>
  </si>
  <si>
    <t>Diluted shares</t>
  </si>
  <si>
    <t>Discount rate</t>
  </si>
  <si>
    <t>Free cash flow ex acquisition/restructuring</t>
  </si>
  <si>
    <t>Net debt</t>
  </si>
  <si>
    <t>Terminal FCF growth</t>
  </si>
  <si>
    <t>Calculations</t>
  </si>
  <si>
    <t>pv_fcf</t>
  </si>
  <si>
    <t>terminal_value</t>
  </si>
  <si>
    <t>pv_terminal</t>
  </si>
  <si>
    <t>core_equity_value_m</t>
  </si>
  <si>
    <t>disrupted_equity_value_m</t>
  </si>
  <si>
    <t>risk_adjusted_equity_value_m</t>
  </si>
  <si>
    <t>fair_value_calc</t>
  </si>
  <si>
    <t>upside_calc</t>
  </si>
  <si>
    <t>Outputs</t>
  </si>
  <si>
    <t>2030 normalized FCF</t>
  </si>
  <si>
    <t>Core equity value</t>
  </si>
  <si>
    <t>AI-risk-adjusted equity value</t>
  </si>
  <si>
    <t>Fair value / share</t>
  </si>
  <si>
    <t>Upside / downside</t>
  </si>
  <si>
    <t>Free cash flow forecast</t>
  </si>
  <si>
    <t>FCF ex acquisition/restructuring</t>
  </si>
  <si>
    <t>Scenarios (reference)</t>
  </si>
  <si>
    <t>base</t>
  </si>
  <si>
    <t>ai_disruption_probability = 0.2, ai_disruption_residual_pct = 0.4, discount_rate = 0.115, fcf_forecast = [420, 480, 540, 600, 660], net_debt_m = 670, terminal_growth = 0.025</t>
  </si>
  <si>
    <t>bear</t>
  </si>
  <si>
    <t>ai_disruption_probability = 0.4, ai_disruption_residual_pct = 0.2, discount_rate = 0.13, fcf_forecast = [380, 360, 340, 320, 300], net_debt_m = 720, terminal_growth = -0.02</t>
  </si>
  <si>
    <t>bull</t>
  </si>
  <si>
    <t>ai_disruption_probability = 0.05, ai_disruption_residual_pct = 0.6, discount_rate = 0.095, fcf_forecast = [450, 560, 680, 800, 900], net_debt_m = 600, terminal_growth = 0.035</t>
  </si>
  <si>
    <t>Claim</t>
  </si>
  <si>
    <t>URL</t>
  </si>
  <si>
    <t>Accessed</t>
  </si>
  <si>
    <t>Q2 2026 bookings grew 12% to $569.1M and revenue grew 15% to $563.1M; Wix reiterated low-teens bookings growth, low-to-mid-teens revenue growth, and high-teens free cash flow margin guidance for 2026.</t>
  </si>
  <si>
    <t>https://www.wix.com/press-room/home/post/wix-reports-second-quarter-2026-results</t>
  </si>
  <si>
    <t>2026-08-08</t>
  </si>
  <si>
    <t>Q2 2026 free cash flow was $52.6M, or $61.2M excluding restructuring costs, equal to 11% of revenue.</t>
  </si>
  <si>
    <t>https://www.nasdaq.com/press-release/wix-reports-second-quarter-2026-results-2026-08-04</t>
  </si>
  <si>
    <t>Base1 lowered AI inference costs and management expects Base44 non-GAAP gross margin to reach approximately 60% in the second half of 2026, versus roughly zero entering the year.</t>
  </si>
  <si>
    <t>Q2 2026 ended with approximately $960M of cash and cash equivalents and $1.63B of short- and long-term debt, implying approximately $670M of reported net debt.</t>
  </si>
  <si>
    <t>https://modeledge.ai/company/WIX/Transcript/676d7f6c70ab1475efca4ab36c7692dd</t>
  </si>
  <si>
    <t>Q1 2026 reported $541M revenue, $585M bookings, Base44 at approximately $150M ARR, and 41.85M shares outstanding after the April tender.</t>
  </si>
  <si>
    <t>https://modeledge.ai/company/-/filing/6-K/162828026034370/</t>
  </si>
  <si>
    <t>FY2025 20-F reported $1.993B revenue and $573M free cash flow.</t>
  </si>
  <si>
    <t>https://modeledge.ai/company/-/filing/20-F/162828026015222/</t>
  </si>
  <si>
    <t>WIX current model price was refreshed to $60.20 on August 8, 2026 using Modeledge portfolio pricing; Nasdaq retained as a public quote reference.</t>
  </si>
  <si>
    <t>https://www.nasdaq.com/market-activity/stocks/wix</t>
  </si>
  <si>
    <t>September 8 conference said Base44 gross margin was tracking the approximately 60% second-half target or slightly better. Annual renewal cohorts remain small until Q4, marketing reinvestment is undecided, and partner headwinds have neither improved nor deteriorated. No revised quantified FCF guidance.</t>
  </si>
  <si>
    <t>https://modeledge.ai/company/WIX/Transcript/a9925fa7ea4cf79a358c6a009aec5713</t>
  </si>
  <si>
    <t>2026-09-08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</si>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</sst>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c r="C5" s="3" t="s">
        <v>4</v>
      </c>
      <c r="D5" s="3" t="s">
        <v>5</v>
      </c>
      <c r="E5" s="3" t="s">
        <v>6</v>
      </c>
      <c r="F5" s="3" t="s">
        <v>7</v>
      </c>
    </row>
    <row r="6">
      <c r="A6" s="4" t="s">
        <v>8</v>
      </c>
    </row>
    <row r="7">
      <c r="A7" s="5" t="s">
        <v>9</v>
      </c>
      <c r="B7" s="6">
        <v>0.2</v>
      </c>
    </row>
    <row r="8">
      <c r="A8" s="5" t="s">
        <v>10</v>
      </c>
      <c r="B8" s="7">
        <v>0.4</v>
      </c>
    </row>
    <row r="9">
      <c r="A9" s="5" t="s">
        <v>11</v>
      </c>
      <c r="B9" s="8">
        <v>72.72</v>
      </c>
    </row>
    <row r="10">
      <c r="A10" s="5" t="s">
        <v>12</v>
      </c>
      <c r="B10" s="9">
        <v>41.849511</v>
      </c>
    </row>
    <row r="11">
      <c r="A11" s="5" t="s">
        <v>13</v>
      </c>
      <c r="B11" s="6">
        <v>0.115</v>
      </c>
    </row>
    <row r="12">
      <c r="A12" s="5" t="s">
        <v>14</v>
      </c>
      <c r="B12" s="10">
        <v>420</v>
      </c>
      <c r="C12" s="10">
        <v>480</v>
      </c>
      <c r="D12" s="10">
        <v>540</v>
      </c>
      <c r="E12" s="10">
        <v>600</v>
      </c>
      <c r="F12" s="10">
        <v>660</v>
      </c>
    </row>
    <row r="13">
      <c r="A13" s="5" t="s">
        <v>15</v>
      </c>
      <c r="B13" s="10">
        <v>670</v>
      </c>
    </row>
    <row r="14">
      <c r="A14" s="5" t="s">
        <v>16</v>
      </c>
      <c r="B14" s="6">
        <v>0.025</v>
      </c>
    </row>
    <row r="15">
      <c r="A15" s="4" t="s">
        <v>17</v>
      </c>
    </row>
    <row r="16">
      <c r="A16" s="5" t="s">
        <v>18</v>
      </c>
      <c r="B16" t="str">
        <f>(((((Model!$B$12/(1+Model!$B$11))+(Model!$C$12/((1+Model!$B$11)^2)))+(Model!$D$12/((1+Model!$B$11)^3)))+(Model!$E$12/((1+Model!$B$11)^4)))+(Model!$F$12/((1+Model!$B$11)^5)))</f>
      </c>
    </row>
    <row r="17">
      <c r="A17" s="5" t="s">
        <v>19</v>
      </c>
      <c r="B17" t="str">
        <f>((Model!$F$12*(1+Model!$B$14))/(Model!$B$11-Model!$B$14))</f>
      </c>
    </row>
    <row r="18">
      <c r="A18" s="5" t="s">
        <v>20</v>
      </c>
      <c r="B18" t="str">
        <f>(Model!$B$17/((1+Model!$B$11)^5))</f>
      </c>
    </row>
    <row r="19">
      <c r="A19" s="5" t="s">
        <v>21</v>
      </c>
      <c r="B19" t="str">
        <f>((Model!$B$16+Model!$B$18)-Model!$B$13)</f>
      </c>
    </row>
    <row r="20">
      <c r="A20" s="5" t="s">
        <v>22</v>
      </c>
      <c r="B20" t="str">
        <f>(Model!$B$19*Model!$B$8)</f>
      </c>
    </row>
    <row r="21">
      <c r="A21" s="5" t="s">
        <v>23</v>
      </c>
      <c r="B21" t="str">
        <f>((Model!$B$19*(1-Model!$B$7))+(Model!$B$20*Model!$B$7))</f>
      </c>
    </row>
    <row r="22">
      <c r="A22" s="5" t="s">
        <v>24</v>
      </c>
      <c r="B22" t="str">
        <f>(Model!$B$21/Model!$B$10)</f>
      </c>
    </row>
    <row r="23">
      <c r="A23" s="5" t="s">
        <v>25</v>
      </c>
      <c r="B23" t="str">
        <f>((Model!$B$22/Model!$B$9)-1)</f>
      </c>
    </row>
    <row r="24">
      <c r="A24" s="4" t="s">
        <v>26</v>
      </c>
    </row>
    <row r="25">
      <c r="A25" s="5" t="s">
        <v>27</v>
      </c>
      <c r="B25" s="10" t="str">
        <f>Model!$F$12</f>
      </c>
    </row>
    <row r="26">
      <c r="A26" s="5" t="s">
        <v>28</v>
      </c>
      <c r="B26" s="10" t="str">
        <f>Model!$B$19</f>
      </c>
    </row>
    <row r="27">
      <c r="A27" s="5" t="s">
        <v>29</v>
      </c>
      <c r="B27" s="10" t="str">
        <f>Model!$B$21</f>
      </c>
    </row>
    <row r="28">
      <c r="A28" s="5" t="s">
        <v>30</v>
      </c>
      <c r="B28" s="8" t="str">
        <f>Model!$B$22</f>
      </c>
    </row>
    <row r="29">
      <c r="A29" s="5" t="s">
        <v>31</v>
      </c>
      <c r="B29" s="6" t="str">
        <f>Model!$B$23</f>
      </c>
    </row>
    <row r="31">
      <c r="A31" s="4" t="s">
        <v>32</v>
      </c>
    </row>
    <row r="32">
      <c r="B32" s="3" t="s">
        <v>3</v>
      </c>
      <c r="C32" s="3" t="s">
        <v>4</v>
      </c>
      <c r="D32" s="3" t="s">
        <v>5</v>
      </c>
      <c r="E32" s="3" t="s">
        <v>6</v>
      </c>
      <c r="F32" s="3" t="s">
        <v>7</v>
      </c>
    </row>
    <row r="33">
      <c r="A33" s="5" t="s">
        <v>33</v>
      </c>
      <c r="B33" s="10" t="str">
        <f>Model!$B$12</f>
      </c>
      <c r="C33" s="10" t="str">
        <f>Model!$C$12</f>
      </c>
      <c r="D33" s="10" t="str">
        <f>Model!$D$12</f>
      </c>
      <c r="E33" s="10" t="str">
        <f>Model!$E$12</f>
      </c>
      <c r="F33" s="10" t="str">
        <f>Model!$F$12</f>
      </c>
    </row>
    <row r="35">
      <c r="A35" s="4" t="s">
        <v>34</v>
      </c>
    </row>
    <row r="36">
      <c r="A36" s="5" t="s">
        <v>35</v>
      </c>
      <c r="B36" t="s">
        <v>36</v>
      </c>
    </row>
    <row r="37">
      <c r="A37" s="5" t="s">
        <v>37</v>
      </c>
      <c r="B37" t="s">
        <v>38</v>
      </c>
    </row>
    <row r="38">
      <c r="A38" s="5" t="s">
        <v>39</v>
      </c>
      <c r="B38" t="s">
        <v>40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41</v>
      </c>
      <c r="B1" s="4" t="s">
        <v>42</v>
      </c>
      <c r="C1" s="4" t="s">
        <v>43</v>
      </c>
    </row>
    <row r="2">
      <c r="A2" t="s">
        <v>44</v>
      </c>
      <c r="B2" t="s">
        <v>45</v>
      </c>
      <c r="C2" t="s">
        <v>46</v>
      </c>
    </row>
    <row r="3">
      <c r="A3" t="s">
        <v>47</v>
      </c>
      <c r="B3" t="s">
        <v>48</v>
      </c>
      <c r="C3" t="s">
        <v>46</v>
      </c>
    </row>
    <row r="4">
      <c r="A4" t="s">
        <v>49</v>
      </c>
      <c r="B4" t="s">
        <v>45</v>
      </c>
      <c r="C4" t="s">
        <v>46</v>
      </c>
    </row>
    <row r="5">
      <c r="A5" t="s">
        <v>50</v>
      </c>
      <c r="B5" t="s">
        <v>51</v>
      </c>
      <c r="C5" t="s">
        <v>46</v>
      </c>
    </row>
    <row r="6">
      <c r="A6" t="s">
        <v>52</v>
      </c>
      <c r="B6" t="s">
        <v>53</v>
      </c>
      <c r="C6" t="s">
        <v>46</v>
      </c>
    </row>
    <row r="7">
      <c r="A7" t="s">
        <v>54</v>
      </c>
      <c r="B7" t="s">
        <v>55</v>
      </c>
      <c r="C7" t="s">
        <v>46</v>
      </c>
    </row>
    <row r="8">
      <c r="A8" t="s">
        <v>56</v>
      </c>
      <c r="B8" t="s">
        <v>57</v>
      </c>
      <c r="C8" t="s">
        <v>46</v>
      </c>
    </row>
    <row r="9">
      <c r="A9" t="s">
        <v>58</v>
      </c>
      <c r="B9" t="s">
        <v>59</v>
      </c>
      <c r="C9"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