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Model!$B$8</definedName>
    <definedName name="target_pe">Model!$B$13</definedName>
    <definedName name="adjusted_eps">Model!$B$7:$E$7</definedName>
    <definedName name="target_fcf_yield">Model!$B$12</definedName>
    <definedName name="current_equity_value_b">Model!$B$15</definedName>
    <definedName name="fcf_per_share">Model!$B$17:$E$17</definedName>
    <definedName name="current_forward_fcf_yield">Model!$B$19</definedName>
    <definedName name="fcf_yield_value">Model!$B$20</definedName>
    <definedName name="fair_value">Model!$B$21</definedName>
    <definedName name="diluted_shares_m">Model!$B$9</definedName>
    <definedName name="current_forward_pe">Model!$B$16</definedName>
    <definedName name="pe_value">Model!$B$18</definedName>
    <definedName name="implied_equity_value_b">Model!$B$22</definedName>
    <definedName name="fcf_conversion">Model!$B$10</definedName>
    <definedName name="pe_weight">Model!$B$11</definedName>
    <definedName name="upside">Model!$B$23</definedName>
  </definedNames>
  <calcPr calcId="122211" fullCalcOnLoad="true"/>
</workbook>
</file>

<file path=xl/sharedStrings.xml><?xml version="1.0" encoding="utf-8"?>
<sst xmlns="http://schemas.openxmlformats.org/spreadsheetml/2006/main" count="57" uniqueCount="57">
  <si>
    <t>Fiserv FCF yield and adjusted EPS valuation</t>
  </si>
  <si>
    <t>Blended forward adjusted-EPS and FCF-yield valuation refreshed with Q2 2026 release and earnings-call context. FY2026 adjusted EPS is reset to the new $7.20-$7.40 guide, the later EPS path is moderated, and FCF conversion falls to 85%. Conservative 7.5x P/E and 12.5% FCF-yield assumptions reflect a second quarter that did not confirm the expected revenue trough.</t>
  </si>
  <si>
    <t>As of 2026-08-06  ·  Currency: USD  ·  https://modeledge.ai/model/fm_c5fc3bd492bdef75263a62e29529488b</t>
  </si>
  <si>
    <t>FY2026EE</t>
  </si>
  <si>
    <t>FY2027EE</t>
  </si>
  <si>
    <t>FY2028EE</t>
  </si>
  <si>
    <t>FY2029EE</t>
  </si>
  <si>
    <t>Inputs</t>
  </si>
  <si>
    <t>Adjusted EPS path</t>
  </si>
  <si>
    <t>Current price</t>
  </si>
  <si>
    <t>Diluted shares</t>
  </si>
  <si>
    <t>FCF conversion</t>
  </si>
  <si>
    <t>P/E blend weight</t>
  </si>
  <si>
    <t>Target FCF yield</t>
  </si>
  <si>
    <t>Target P/E</t>
  </si>
  <si>
    <t>Calculations</t>
  </si>
  <si>
    <t>current_equity_value_b</t>
  </si>
  <si>
    <t>current_forward_pe</t>
  </si>
  <si>
    <t>fcf_per_share</t>
  </si>
  <si>
    <t>pe_value</t>
  </si>
  <si>
    <t>current_forward_fcf_yield</t>
  </si>
  <si>
    <t>fcf_yield_value</t>
  </si>
  <si>
    <t>fair_value</t>
  </si>
  <si>
    <t>implied_equity_value_b</t>
  </si>
  <si>
    <t>upside</t>
  </si>
  <si>
    <t>Outputs</t>
  </si>
  <si>
    <t>Fair value</t>
  </si>
  <si>
    <t>Upside/downside</t>
  </si>
  <si>
    <t>2027E adjusted EPS</t>
  </si>
  <si>
    <t>2027E FCF/share</t>
  </si>
  <si>
    <t>Current 2026E FCF yield</t>
  </si>
  <si>
    <t>Implied equity value ($B)</t>
  </si>
  <si>
    <t>Adjusted EPS to FCF/share bridge</t>
  </si>
  <si>
    <t>FY2026E</t>
  </si>
  <si>
    <t>FY2027E</t>
  </si>
  <si>
    <t>FY2028E</t>
  </si>
  <si>
    <t>FY2029E</t>
  </si>
  <si>
    <t>Adjusted EPS</t>
  </si>
  <si>
    <t>FCF/share</t>
  </si>
  <si>
    <t>Fair value vs target FCF yield and P/E (static)</t>
  </si>
  <si>
    <t>Scenarios (reference)</t>
  </si>
  <si>
    <t>base</t>
  </si>
  <si>
    <t/>
  </si>
  <si>
    <t>bear</t>
  </si>
  <si>
    <t>adjusted_eps = [7.2, 7.2, 7.6, 8.3], fcf_conversion = 0.75, pe_weight = 0.5, target_fcf_yield = 0.16, target_pe = 5.5</t>
  </si>
  <si>
    <t>bull</t>
  </si>
  <si>
    <t>adjusted_eps = [7.4, 8.6, 9.9, 11.8], fcf_conversion = 0.9, pe_weight = 0.5, target_fcf_yield = 0.1, target_pe = 9.5</t>
  </si>
  <si>
    <t>Claim</t>
  </si>
  <si>
    <t>URL</t>
  </si>
  <si>
    <t>Accessed</t>
  </si>
  <si>
    <t>Q2 organic revenue declined 5%, adjusted EPS was $1.84, and FY2026 adjusted EPS guidance was cut to $7.20-$7.40; first-half free cash flow was $1.36B.</t>
  </si>
  <si>
    <t>https://storage.googleapis.com/d8a084c25db2/0000798354/0000798354-26-000028/fisvq226earningsrelease.htm</t>
  </si>
  <si>
    <t>2026-08-06</t>
  </si>
  <si>
    <t>On the Q2 earnings call, management described Q2 results as in line with guidance, said second-half adjusted revenue should grow about 2% with Q3 down low-single digits and Q4 up mid-single digits, and called out incremental technology and cybersecurity investment as a margin headwind.</t>
  </si>
  <si>
    <t>https://investors.fiserv.com/events/event-details/second-quarter-2026-fiserv-earnings-conference-call</t>
  </si>
  <si>
    <t>2026-08-11</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</si>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</sst>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0"/>
    <numFmt numFmtId="165" formatCode="#,##0"/>
    <numFmt numFmtId="166" formatCode="0.0%"/>
    <numFmt numFmtId="167" formatCode="0.0"/>
    <numFmt numFmtId="168" formatCode="&quot;$&quot;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0" fontId="4" fillId="0" borderId="0" xfId="0" applyFon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t="s">
        <v>1</v>
      </c>
    </row>
    <row r="3">
      <c r="A3" s="2" t="s">
        <v>2</v>
      </c>
    </row>
    <row r="5">
      <c r="B5" s="3" t="s">
        <v>3</v>
      </c>
      <c r="C5" s="3" t="s">
        <v>4</v>
      </c>
      <c r="D5" s="3" t="s">
        <v>5</v>
      </c>
      <c r="E5" s="3" t="s">
        <v>6</v>
      </c>
    </row>
    <row r="6">
      <c r="A6" s="4" t="s">
        <v>7</v>
      </c>
    </row>
    <row r="7">
      <c r="A7" s="5" t="s">
        <v>8</v>
      </c>
      <c r="B7" s="6">
        <v>7.3</v>
      </c>
      <c r="C7" s="6">
        <v>8</v>
      </c>
      <c r="D7" s="6">
        <v>9.2</v>
      </c>
      <c r="E7" s="6">
        <v>11</v>
      </c>
    </row>
    <row r="8">
      <c r="A8" s="5" t="s">
        <v>9</v>
      </c>
      <c r="B8" s="6">
        <v>54.11</v>
      </c>
    </row>
    <row r="9">
      <c r="A9" s="5" t="s">
        <v>10</v>
      </c>
      <c r="B9" s="7">
        <v>534</v>
      </c>
    </row>
    <row r="10">
      <c r="A10" s="5" t="s">
        <v>11</v>
      </c>
      <c r="B10" s="8">
        <v>0.85</v>
      </c>
    </row>
    <row r="11">
      <c r="A11" s="5" t="s">
        <v>12</v>
      </c>
      <c r="B11" s="8">
        <v>0.45</v>
      </c>
    </row>
    <row r="12">
      <c r="A12" s="5" t="s">
        <v>13</v>
      </c>
      <c r="B12" s="8">
        <v>0.125</v>
      </c>
    </row>
    <row r="13">
      <c r="A13" s="5" t="s">
        <v>14</v>
      </c>
      <c r="B13" s="9">
        <v>7.5</v>
      </c>
    </row>
    <row r="14">
      <c r="A14" s="4" t="s">
        <v>15</v>
      </c>
    </row>
    <row r="15">
      <c r="A15" s="5" t="s">
        <v>16</v>
      </c>
      <c r="B15" t="str">
        <f>((Model!$B$8*Model!$B$9)/1000)</f>
      </c>
    </row>
    <row r="16">
      <c r="A16" s="5" t="s">
        <v>17</v>
      </c>
      <c r="B16" t="str">
        <f>(Model!$B$8/Model!$B$7)</f>
      </c>
    </row>
    <row r="17">
      <c r="A17" s="5" t="s">
        <v>18</v>
      </c>
      <c r="B17" t="str">
        <f>(Model!$B$7*Model!$B$10)</f>
      </c>
      <c r="C17" t="str">
        <f>(Model!$C$7*Model!$B$10)</f>
      </c>
      <c r="D17" t="str">
        <f>(Model!$D$7*Model!$B$10)</f>
      </c>
      <c r="E17" t="str">
        <f>(Model!$E$7*Model!$B$10)</f>
      </c>
    </row>
    <row r="18">
      <c r="A18" s="5" t="s">
        <v>19</v>
      </c>
      <c r="B18" t="str">
        <f>(Model!$C$7*Model!$B$13)</f>
      </c>
    </row>
    <row r="19">
      <c r="A19" s="5" t="s">
        <v>20</v>
      </c>
      <c r="B19" t="str">
        <f>(Model!$B$17/Model!$B$8)</f>
      </c>
    </row>
    <row r="20">
      <c r="A20" s="5" t="s">
        <v>21</v>
      </c>
      <c r="B20" t="str">
        <f>(Model!$C$17/Model!$B$12)</f>
      </c>
    </row>
    <row r="21">
      <c r="A21" s="5" t="s">
        <v>22</v>
      </c>
      <c r="B21" t="str">
        <f>((Model!$B$11*Model!$B$18)+((1-Model!$B$11)*Model!$B$20))</f>
      </c>
    </row>
    <row r="22">
      <c r="A22" s="5" t="s">
        <v>23</v>
      </c>
      <c r="B22" t="str">
        <f>((Model!$B$21*Model!$B$9)/1000)</f>
      </c>
    </row>
    <row r="23">
      <c r="A23" s="5" t="s">
        <v>24</v>
      </c>
      <c r="B23" t="str">
        <f>((Model!$B$21/Model!$B$8)-1)</f>
      </c>
    </row>
    <row r="24">
      <c r="A24" s="4" t="s">
        <v>25</v>
      </c>
    </row>
    <row r="25">
      <c r="A25" s="10" t="s">
        <v>26</v>
      </c>
      <c r="B25" s="6" t="str">
        <f>Model!$B$21</f>
      </c>
    </row>
    <row r="26">
      <c r="A26" s="5" t="s">
        <v>27</v>
      </c>
      <c r="B26" s="8" t="str">
        <f>Model!$B$23</f>
      </c>
    </row>
    <row r="27">
      <c r="A27" s="5" t="s">
        <v>28</v>
      </c>
      <c r="B27" s="6" t="str">
        <f>Model!$C$7</f>
      </c>
    </row>
    <row r="28">
      <c r="A28" s="5" t="s">
        <v>29</v>
      </c>
      <c r="B28" s="6" t="str">
        <f>Model!$C$17</f>
      </c>
    </row>
    <row r="29">
      <c r="A29" s="5" t="s">
        <v>30</v>
      </c>
      <c r="B29" s="8" t="str">
        <f>Model!$B$19</f>
      </c>
    </row>
    <row r="30">
      <c r="A30" s="5" t="s">
        <v>31</v>
      </c>
      <c r="B30" s="11" t="str">
        <f>Model!$B$22</f>
      </c>
    </row>
    <row r="32">
      <c r="A32" s="4" t="s">
        <v>32</v>
      </c>
    </row>
    <row r="33">
      <c r="B33" s="3" t="s">
        <v>33</v>
      </c>
      <c r="C33" s="3" t="s">
        <v>34</v>
      </c>
      <c r="D33" s="3" t="s">
        <v>35</v>
      </c>
      <c r="E33" s="3" t="s">
        <v>36</v>
      </c>
    </row>
    <row r="34">
      <c r="A34" s="5" t="s">
        <v>37</v>
      </c>
      <c r="B34" s="6" t="str">
        <f>Model!$B$7</f>
      </c>
      <c r="C34" s="6" t="str">
        <f>Model!$C$7</f>
      </c>
      <c r="D34" s="6" t="str">
        <f>Model!$D$7</f>
      </c>
      <c r="E34" s="6" t="str">
        <f>Model!$E$7</f>
      </c>
    </row>
    <row r="35">
      <c r="A35" s="5" t="s">
        <v>38</v>
      </c>
      <c r="B35" s="6" t="str">
        <f>Model!$B$17</f>
      </c>
      <c r="C35" s="6" t="str">
        <f>Model!$C$17</f>
      </c>
      <c r="D35" s="6" t="str">
        <f>Model!$D$17</f>
      </c>
      <c r="E35" s="6" t="str">
        <f>Model!$E$17</f>
      </c>
    </row>
    <row r="37">
      <c r="A37" s="4" t="s">
        <v>39</v>
      </c>
    </row>
    <row r="38">
      <c r="A38" s="3" t="s">
        <v>13</v>
      </c>
      <c r="B38" s="9">
        <v>6.5</v>
      </c>
      <c r="C38" s="9">
        <v>7.5</v>
      </c>
      <c r="D38" s="9">
        <v>8.5</v>
      </c>
      <c r="E38" s="9">
        <v>9.5</v>
      </c>
      <c r="F38" s="9">
        <v>10.5</v>
      </c>
    </row>
    <row r="39">
      <c r="A39" s="8">
        <v>0.09</v>
      </c>
      <c r="B39" s="6">
        <v>64.95555555555556</v>
      </c>
      <c r="C39" s="6">
        <v>68.55555555555556</v>
      </c>
      <c r="D39" s="6">
        <v>72.15555555555557</v>
      </c>
      <c r="E39" s="6">
        <v>75.75555555555556</v>
      </c>
      <c r="F39" s="6">
        <v>79.35555555555555</v>
      </c>
    </row>
    <row r="40">
      <c r="A40" s="8">
        <v>0.105</v>
      </c>
      <c r="B40" s="6">
        <v>59.019047619047626</v>
      </c>
      <c r="C40" s="6">
        <v>62.61904761904762</v>
      </c>
      <c r="D40" s="6">
        <v>66.21904761904761</v>
      </c>
      <c r="E40" s="6">
        <v>69.81904761904762</v>
      </c>
      <c r="F40" s="6">
        <v>73.41904761904763</v>
      </c>
    </row>
    <row r="41">
      <c r="A41" s="8">
        <v>0.115</v>
      </c>
      <c r="B41" s="6">
        <v>55.92173913043479</v>
      </c>
      <c r="C41" s="6">
        <v>59.52173913043478</v>
      </c>
      <c r="D41" s="6">
        <v>63.12173913043478</v>
      </c>
      <c r="E41" s="6">
        <v>66.72173913043478</v>
      </c>
      <c r="F41" s="6">
        <v>70.32173913043479</v>
      </c>
    </row>
    <row r="42">
      <c r="A42" s="8">
        <v>0.13</v>
      </c>
      <c r="B42" s="6">
        <v>52.16923076923077</v>
      </c>
      <c r="C42" s="6">
        <v>55.769230769230774</v>
      </c>
      <c r="D42" s="6">
        <v>59.36923076923077</v>
      </c>
      <c r="E42" s="6">
        <v>62.969230769230776</v>
      </c>
      <c r="F42" s="6">
        <v>66.56923076923077</v>
      </c>
    </row>
    <row r="43">
      <c r="A43" s="8">
        <v>0.145</v>
      </c>
      <c r="B43" s="6">
        <v>49.19310344827587</v>
      </c>
      <c r="C43" s="6">
        <v>52.79310344827587</v>
      </c>
      <c r="D43" s="6">
        <v>56.393103448275866</v>
      </c>
      <c r="E43" s="6">
        <v>59.993103448275875</v>
      </c>
      <c r="F43" s="6">
        <v>63.59310344827587</v>
      </c>
    </row>
    <row r="45">
      <c r="A45" s="4" t="s">
        <v>40</v>
      </c>
    </row>
    <row r="46">
      <c r="A46" s="5" t="s">
        <v>41</v>
      </c>
      <c r="B46" t="s">
        <v>42</v>
      </c>
    </row>
    <row r="47">
      <c r="A47" s="5" t="s">
        <v>43</v>
      </c>
      <c r="B47" t="s">
        <v>44</v>
      </c>
    </row>
    <row r="48">
      <c r="A48" s="5" t="s">
        <v>45</v>
      </c>
      <c r="B48" t="s">
        <v>46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47</v>
      </c>
      <c r="B1" s="4" t="s">
        <v>48</v>
      </c>
      <c r="C1" s="4" t="s">
        <v>49</v>
      </c>
    </row>
    <row r="2">
      <c r="A2" t="s">
        <v>50</v>
      </c>
      <c r="B2" t="s">
        <v>51</v>
      </c>
      <c r="C2" t="s">
        <v>52</v>
      </c>
    </row>
    <row r="3">
      <c r="A3" t="s">
        <v>53</v>
      </c>
      <c r="B3" t="s">
        <v>54</v>
      </c>
      <c r="C3" t="s">
        <v>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