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air_value">Model!$B$14</definedName>
    <definedName name="current_price">Model!$B$6</definedName>
    <definedName name="net_debt_usd_m">Model!$B$7</definedName>
    <definedName name="normalized_ebitda_usd_m">Model!$B$8</definedName>
    <definedName name="target_ev_ebitda">Model!$B$10</definedName>
    <definedName name="enterprise_value_usd_m">Model!$B$12</definedName>
    <definedName name="equity_value_usd_m">Model!$B$13</definedName>
    <definedName name="upside">Model!$B$15</definedName>
    <definedName name="shares_outstanding_m">Model!$B$9</definedName>
  </definedNames>
  <calcPr calcId="122211" fullCalcOnLoad="true"/>
</workbook>
</file>

<file path=xl/sharedStrings.xml><?xml version="1.0" encoding="utf-8"?>
<sst xmlns="http://schemas.openxmlformats.org/spreadsheetml/2006/main" count="37" uniqueCount="37">
  <si>
    <t>ASIX EV/EBITDA normalized valuation</t>
  </si>
  <si>
    <t xml:space="preserve">Q2 2026 refresh of AdvanSix's normalized EV/EBITDA valuation. Trailing adjusted EBITDA fell to about $86M after a $31.9M Q2 result, triggering a reassessment of the prior $170M normalized base. The revised $140M base still gives credit for management's expected second-half improvement and lower capex, but recognizes record sulfur costs, soft Plant Nutrients demand, and subdued industrial demand.
</t>
  </si>
  <si>
    <t>As of 2026-08-07  ·  Currency: USD  ·  https://modeledge.ai/model/fm_c7f108fd0713ff0e1c5ed15b5fdcd432</t>
  </si>
  <si>
    <t>Inputs</t>
  </si>
  <si>
    <t>Current share price</t>
  </si>
  <si>
    <t>Net debt</t>
  </si>
  <si>
    <t>Normalized adjusted EBITDA</t>
  </si>
  <si>
    <t>Shares outstanding</t>
  </si>
  <si>
    <t>Target EV/EBITDA multiple</t>
  </si>
  <si>
    <t>Calculations</t>
  </si>
  <si>
    <t>enterprise_value_usd_m</t>
  </si>
  <si>
    <t>equity_value_usd_m</t>
  </si>
  <si>
    <t>fair_value</t>
  </si>
  <si>
    <t>upside</t>
  </si>
  <si>
    <t>Outputs</t>
  </si>
  <si>
    <t>Fair value</t>
  </si>
  <si>
    <t>Upside/downside</t>
  </si>
  <si>
    <t>Enterprise value</t>
  </si>
  <si>
    <t>Equity value</t>
  </si>
  <si>
    <t>Fair value sensitivity (static)</t>
  </si>
  <si>
    <t>Scenarios (reference)</t>
  </si>
  <si>
    <t>base</t>
  </si>
  <si>
    <t/>
  </si>
  <si>
    <t>bear</t>
  </si>
  <si>
    <t>normalized_ebitda_usd_m = 100, target_ev_ebitda = 4.5</t>
  </si>
  <si>
    <t>bull</t>
  </si>
  <si>
    <t>normalized_ebitda_usd_m = 170, target_ev_ebitda = 6</t>
  </si>
  <si>
    <t>Claim</t>
  </si>
  <si>
    <t>URL</t>
  </si>
  <si>
    <t>Accessed</t>
  </si>
  <si>
    <t>Q2 2026 sales were $421.3M, adjusted EBITDA was $31.9M, capex was $20.7M, and 2026 capex guidance remained $75M-$95M.</t>
  </si>
  <si>
    <t>https://www.sec.gov/Archives/edgar/data/1673985/000167398526000045/exhibit99q22026prearningsa.htm</t>
  </si>
  <si>
    <t>2026-08-07</t>
  </si>
  <si>
    <t>June 30 balance sheet reported $7.217M cash, $275.0M line-of-credit debt, and 27.001186M shares outstanding.</t>
  </si>
  <si>
    <t>Management expects second-half EBITDA and cash-flow improvement but cited record sulfur costs, soft fertilizer demand, and stable-to-soft nylon end markets.</t>
  </si>
  <si>
    <t>https://modeledge.ai/company/ASIX/Transcript/877ad03b4e0343bd1ad3cfc6ea49a9b0</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</si>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</sst>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quot;$&quot;#,##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t="s">
        <v>1</v>
      </c>
    </row>
    <row r="3">
      <c r="A3" s="2" t="s">
        <v>2</v>
      </c>
    </row>
    <row r="5">
      <c r="A5" s="3" t="s">
        <v>3</v>
      </c>
    </row>
    <row r="6">
      <c r="A6" s="4" t="s">
        <v>4</v>
      </c>
      <c r="B6">
        <v>16.65</v>
      </c>
    </row>
    <row r="7">
      <c r="A7" s="4" t="s">
        <v>5</v>
      </c>
      <c r="B7">
        <v>267.783</v>
      </c>
    </row>
    <row r="8">
      <c r="A8" s="4" t="s">
        <v>6</v>
      </c>
      <c r="B8">
        <v>140</v>
      </c>
    </row>
    <row r="9">
      <c r="A9" s="4" t="s">
        <v>7</v>
      </c>
      <c r="B9">
        <v>27.001186</v>
      </c>
    </row>
    <row r="10">
      <c r="A10" s="4" t="s">
        <v>8</v>
      </c>
      <c r="B10">
        <v>5.3</v>
      </c>
    </row>
    <row r="11">
      <c r="A11" s="3" t="s">
        <v>9</v>
      </c>
    </row>
    <row r="12">
      <c r="A12" s="4" t="s">
        <v>10</v>
      </c>
      <c r="B12" t="str">
        <f>(Model!$B$8*Model!$B$10)</f>
      </c>
    </row>
    <row r="13">
      <c r="A13" s="4" t="s">
        <v>11</v>
      </c>
      <c r="B13" t="str">
        <f>(Model!$B$12-Model!$B$7)</f>
      </c>
    </row>
    <row r="14">
      <c r="A14" s="4" t="s">
        <v>12</v>
      </c>
      <c r="B14" t="str">
        <f>(Model!$B$13/Model!$B$9)</f>
      </c>
    </row>
    <row r="15">
      <c r="A15" s="4" t="s">
        <v>13</v>
      </c>
      <c r="B15" t="str">
        <f>((Model!$B$14/Model!$B$6)-1)</f>
      </c>
    </row>
    <row r="16">
      <c r="A16" s="3" t="s">
        <v>14</v>
      </c>
    </row>
    <row r="17">
      <c r="A17" s="5" t="s">
        <v>15</v>
      </c>
      <c r="B17" s="6" t="str">
        <f>Model!$B$14</f>
      </c>
    </row>
    <row r="18">
      <c r="A18" s="4" t="s">
        <v>16</v>
      </c>
      <c r="B18" s="7" t="str">
        <f>Model!$B$15</f>
      </c>
    </row>
    <row r="19">
      <c r="A19" s="4" t="s">
        <v>17</v>
      </c>
      <c r="B19" s="8" t="str">
        <f>Model!$B$12</f>
      </c>
    </row>
    <row r="20">
      <c r="A20" s="4" t="s">
        <v>18</v>
      </c>
      <c r="B20" s="8" t="str">
        <f>Model!$B$13</f>
      </c>
    </row>
    <row r="22">
      <c r="A22" s="3" t="s">
        <v>19</v>
      </c>
    </row>
    <row r="23">
      <c r="A23" s="9" t="s">
        <v>6</v>
      </c>
      <c r="B23">
        <v>4.5</v>
      </c>
      <c r="C23">
        <v>5</v>
      </c>
      <c r="D23">
        <v>5.3</v>
      </c>
      <c r="E23">
        <v>5.8</v>
      </c>
      <c r="F23">
        <v>6.3</v>
      </c>
    </row>
    <row r="24">
      <c r="A24">
        <v>100</v>
      </c>
      <c r="B24" s="6">
        <v>6.748481344486127</v>
      </c>
      <c r="C24" s="6">
        <v>8.600251855603675</v>
      </c>
      <c r="D24" s="6">
        <v>9.711314162274205</v>
      </c>
      <c r="E24" s="6">
        <v>11.563084673391753</v>
      </c>
      <c r="F24" s="6">
        <v>13.414855184509301</v>
      </c>
    </row>
    <row r="25">
      <c r="A25">
        <v>120</v>
      </c>
      <c r="B25" s="6">
        <v>10.081668264497715</v>
      </c>
      <c r="C25" s="6">
        <v>12.303792877838772</v>
      </c>
      <c r="D25" s="6">
        <v>13.637067645843407</v>
      </c>
      <c r="E25" s="6">
        <v>15.859192259184466</v>
      </c>
      <c r="F25" s="6">
        <v>18.081316872525523</v>
      </c>
    </row>
    <row r="26">
      <c r="A26">
        <v>140</v>
      </c>
      <c r="B26" s="6">
        <v>13.414855184509301</v>
      </c>
      <c r="C26" s="6">
        <v>16.00733390007387</v>
      </c>
      <c r="D26" s="6">
        <v>17.56282112941261</v>
      </c>
      <c r="E26" s="6">
        <v>20.15529984497718</v>
      </c>
      <c r="F26" s="6">
        <v>22.747778560541747</v>
      </c>
    </row>
    <row r="27">
      <c r="A27">
        <v>155</v>
      </c>
      <c r="B27" s="6">
        <v>15.914745374517992</v>
      </c>
      <c r="C27" s="6">
        <v>18.784989666750192</v>
      </c>
      <c r="D27" s="6">
        <v>20.507136242089512</v>
      </c>
      <c r="E27" s="6">
        <v>23.377380534321713</v>
      </c>
      <c r="F27" s="6">
        <v>26.247624826553913</v>
      </c>
    </row>
    <row r="28">
      <c r="A28">
        <v>170</v>
      </c>
      <c r="B28" s="6">
        <v>18.414635564526684</v>
      </c>
      <c r="C28" s="6">
        <v>21.562645433426518</v>
      </c>
      <c r="D28" s="6">
        <v>23.451451354766416</v>
      </c>
      <c r="E28" s="6">
        <v>26.59946122366625</v>
      </c>
      <c r="F28" s="6">
        <v>29.74747109256608</v>
      </c>
    </row>
    <row r="30">
      <c r="A30" s="3" t="s">
        <v>20</v>
      </c>
    </row>
    <row r="31">
      <c r="A31" s="4" t="s">
        <v>21</v>
      </c>
      <c r="B31" t="s">
        <v>22</v>
      </c>
    </row>
    <row r="32">
      <c r="A32" s="4" t="s">
        <v>23</v>
      </c>
      <c r="B32" t="s">
        <v>24</v>
      </c>
    </row>
    <row r="33">
      <c r="A33" s="4" t="s">
        <v>25</v>
      </c>
      <c r="B33" t="s">
        <v>26</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36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27</v>
      </c>
      <c r="B1" s="3" t="s">
        <v>28</v>
      </c>
      <c r="C1" s="3" t="s">
        <v>29</v>
      </c>
    </row>
    <row r="2">
      <c r="A2" t="s">
        <v>30</v>
      </c>
      <c r="B2" t="s">
        <v>31</v>
      </c>
      <c r="C2" t="s">
        <v>32</v>
      </c>
    </row>
    <row r="3">
      <c r="A3" t="s">
        <v>33</v>
      </c>
      <c r="B3" t="s">
        <v>31</v>
      </c>
      <c r="C3" t="s">
        <v>32</v>
      </c>
    </row>
    <row r="4">
      <c r="A4" t="s">
        <v>34</v>
      </c>
      <c r="B4" t="s">
        <v>35</v>
      </c>
      <c r="C4" t="s">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