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equity_value">Model!$B$16</definedName>
    <definedName name="value_per_share">Model!$B$18</definedName>
    <definedName name="mature_fcf_margin">Model!$B$8</definedName>
    <definedName name="price">Model!$B$10</definedName>
    <definedName name="norm_fcf">Model!$B$14</definedName>
    <definedName name="ev">Model!$B$15</definedName>
    <definedName name="implied_rev_mult">Model!$B$17</definedName>
    <definedName name="upside_calc">Model!$B$19</definedName>
    <definedName name="earnings_basis_multiple">Model!$B$6</definedName>
    <definedName name="gross_margin_actual">Model!$B$7</definedName>
    <definedName name="net_cash">Model!$B$9</definedName>
    <definedName name="revenue">Model!$B$11</definedName>
    <definedName name="shares">Model!$B$12</definedName>
  </definedNames>
  <calcPr calcId="122211" fullCalcOnLoad="true"/>
</workbook>
</file>

<file path=xl/sharedStrings.xml><?xml version="1.0" encoding="utf-8"?>
<sst xmlns="http://schemas.openxmlformats.org/spreadsheetml/2006/main" count="44" uniqueCount="44">
  <si>
    <t>Snowflake (SNOW) - earnings-basis valuation (fails 70% gross margin gate)</t>
  </si>
  <si>
    <t>As of 2026-07-19  ·  Currency: USD  ·  https://modeledge.ai/model/fm_cc14875be851fdefe89f91cfde437cea</t>
  </si>
  <si>
    <t>FY2026A</t>
  </si>
  <si>
    <t>Inputs</t>
  </si>
  <si>
    <t>Earnings-basis multiple of normalized FCF</t>
  </si>
  <si>
    <t>FY2026 reported gross margin (gate is 70%)</t>
  </si>
  <si>
    <t>Mature FCF margin (AFTER charging SBC in full)</t>
  </si>
  <si>
    <t>Net cash incl. marketable securities ($M) (override)</t>
  </si>
  <si>
    <t>Market price ($)</t>
  </si>
  <si>
    <t>FY2026 revenue ($M)</t>
  </si>
  <si>
    <t>Diluted shares (M) (override)</t>
  </si>
  <si>
    <t>Calculations</t>
  </si>
  <si>
    <t>norm_fcf</t>
  </si>
  <si>
    <t>ev</t>
  </si>
  <si>
    <t>equity_value</t>
  </si>
  <si>
    <t>implied_rev_mult</t>
  </si>
  <si>
    <t>value_per_share</t>
  </si>
  <si>
    <t>upside_calc</t>
  </si>
  <si>
    <t>Outputs</t>
  </si>
  <si>
    <t>Max justified price per share</t>
  </si>
  <si>
    <t>Upside vs market</t>
  </si>
  <si>
    <t>Earnings-basis multiple applied</t>
  </si>
  <si>
    <t>Valuation bridge ($M)</t>
  </si>
  <si>
    <t>FY2026 revenue</t>
  </si>
  <si>
    <t>Reported gross margin</t>
  </si>
  <si>
    <t>Earnings-basis multiple</t>
  </si>
  <si>
    <t>Normalized FCF</t>
  </si>
  <si>
    <t>Enterprise value</t>
  </si>
  <si>
    <t>+ Net cash</t>
  </si>
  <si>
    <t>= Equity value</t>
  </si>
  <si>
    <t>Implied EV/revenue</t>
  </si>
  <si>
    <t>Scenarios (reference)</t>
  </si>
  <si>
    <t>base</t>
  </si>
  <si>
    <t/>
  </si>
  <si>
    <t>bear</t>
  </si>
  <si>
    <t>earnings_basis_multiple = 10, mature_fcf_margin = 0.09</t>
  </si>
  <si>
    <t>bull</t>
  </si>
  <si>
    <t>earnings_basis_multiple = 18, mature_fcf_margin = 0.2</t>
  </si>
  <si>
    <t>Claim</t>
  </si>
  <si>
    <t>URL</t>
  </si>
  <si>
    <t>Accessed</t>
  </si>
  <si>
    <t>https://www.sec.gov/cgi-bin/browse-edgar?action=getcompany&amp;CIK=0001640147&amp;type=10-K&amp;dateb=&amp;owner=include&amp;count=40</t>
  </si>
  <si>
    <t>https://www.sec.gov/cgi-bin/browse-edgar?action=getcompany&amp;CIK=0001640147&amp;type=10-Q&amp;dateb=&amp;owner=include&amp;count=40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</si>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</sst>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0"/>
    <numFmt numFmtId="165" formatCode="0.0%"/>
    <numFmt numFmtId="166" formatCode="#,##0"/>
    <numFmt numFmtId="167" formatCode="&quot;$&quot;0.0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14</v>
      </c>
    </row>
    <row r="7">
      <c r="A7" s="5" t="s">
        <v>5</v>
      </c>
      <c r="B7" s="7">
        <v>0.6717</v>
      </c>
    </row>
    <row r="8">
      <c r="A8" s="5" t="s">
        <v>6</v>
      </c>
      <c r="B8" s="7">
        <v>0.15</v>
      </c>
    </row>
    <row r="9">
      <c r="A9" s="5" t="s">
        <v>7</v>
      </c>
      <c r="B9" s="8">
        <v>2105.6</v>
      </c>
    </row>
    <row r="10">
      <c r="A10" s="5" t="s">
        <v>8</v>
      </c>
      <c r="B10" s="9">
        <v>268.9</v>
      </c>
    </row>
    <row r="11">
      <c r="A11" s="5" t="s">
        <v>9</v>
      </c>
      <c r="B11" s="8">
        <v>4683.946</v>
      </c>
    </row>
    <row r="12">
      <c r="A12" s="5" t="s">
        <v>10</v>
      </c>
      <c r="B12" s="10">
        <v>345.391</v>
      </c>
    </row>
    <row r="13">
      <c r="A13" s="4" t="s">
        <v>11</v>
      </c>
    </row>
    <row r="14">
      <c r="A14" s="5" t="s">
        <v>12</v>
      </c>
      <c r="B14" t="str">
        <f>(Model!$B$11*Model!$B$8)</f>
      </c>
    </row>
    <row r="15">
      <c r="A15" s="5" t="s">
        <v>13</v>
      </c>
      <c r="B15" t="str">
        <f>(Model!$B$6*Model!$B$14)</f>
      </c>
    </row>
    <row r="16">
      <c r="A16" s="5" t="s">
        <v>14</v>
      </c>
      <c r="B16" t="str">
        <f>(Model!$B$15+Model!$B$9)</f>
      </c>
    </row>
    <row r="17">
      <c r="A17" s="5" t="s">
        <v>15</v>
      </c>
      <c r="B17" t="str">
        <f>(Model!$B$15/Model!$B$11)</f>
      </c>
    </row>
    <row r="18">
      <c r="A18" s="5" t="s">
        <v>16</v>
      </c>
      <c r="B18" t="str">
        <f>(Model!$B$16/Model!$B$12)</f>
      </c>
    </row>
    <row r="19">
      <c r="A19" s="5" t="s">
        <v>17</v>
      </c>
      <c r="B19" t="str">
        <f>((Model!$B$18/Model!$B$10)-1)</f>
      </c>
    </row>
    <row r="20">
      <c r="A20" s="4" t="s">
        <v>18</v>
      </c>
    </row>
    <row r="21">
      <c r="A21" s="5" t="s">
        <v>19</v>
      </c>
      <c r="B21" s="9" t="str">
        <f>Model!$B$18</f>
      </c>
    </row>
    <row r="22">
      <c r="A22" s="5" t="s">
        <v>20</v>
      </c>
      <c r="B22" s="7" t="str">
        <f>Model!$B$19</f>
      </c>
    </row>
    <row r="23">
      <c r="A23" s="5" t="s">
        <v>21</v>
      </c>
      <c r="B23" s="6" t="str">
        <f>Model!$B$6</f>
      </c>
    </row>
    <row r="25">
      <c r="A25" s="4" t="s">
        <v>22</v>
      </c>
    </row>
    <row r="26">
      <c r="B26" s="3" t="s">
        <v>2</v>
      </c>
    </row>
    <row r="27">
      <c r="A27" s="5" t="s">
        <v>23</v>
      </c>
      <c r="B27" s="8" t="str">
        <f>Model!$B$11</f>
      </c>
    </row>
    <row r="28">
      <c r="A28" s="5" t="s">
        <v>24</v>
      </c>
      <c r="B28" s="7" t="str">
        <f>Model!$B$7</f>
      </c>
    </row>
    <row r="29">
      <c r="A29" s="5" t="s">
        <v>25</v>
      </c>
      <c r="B29" s="6" t="str">
        <f>Model!$B$6</f>
      </c>
    </row>
    <row r="30">
      <c r="A30" s="5" t="s">
        <v>26</v>
      </c>
      <c r="B30" s="8" t="str">
        <f>Model!$B$14</f>
      </c>
    </row>
    <row r="31">
      <c r="A31" s="5" t="s">
        <v>27</v>
      </c>
      <c r="B31" s="8" t="str">
        <f>Model!$B$15</f>
      </c>
    </row>
    <row r="32">
      <c r="A32" s="5" t="s">
        <v>28</v>
      </c>
      <c r="B32" s="8" t="str">
        <f>Model!$B$9</f>
      </c>
    </row>
    <row r="33">
      <c r="A33" s="5" t="s">
        <v>29</v>
      </c>
      <c r="B33" s="8" t="str">
        <f>Model!$B$16</f>
      </c>
    </row>
    <row r="34">
      <c r="A34" s="5" t="s">
        <v>30</v>
      </c>
      <c r="B34" s="6" t="str">
        <f>Model!$B$17</f>
      </c>
    </row>
    <row r="36">
      <c r="A36" s="4" t="s">
        <v>31</v>
      </c>
    </row>
    <row r="37">
      <c r="A37" s="5" t="s">
        <v>32</v>
      </c>
      <c r="B37" t="s">
        <v>33</v>
      </c>
    </row>
    <row r="38">
      <c r="A38" s="5" t="s">
        <v>34</v>
      </c>
      <c r="B38" t="s">
        <v>35</v>
      </c>
    </row>
    <row r="39">
      <c r="A39" s="5" t="s">
        <v>36</v>
      </c>
      <c r="B39" t="s">
        <v>37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38</v>
      </c>
      <c r="B1" s="4" t="s">
        <v>39</v>
      </c>
      <c r="C1" s="4" t="s">
        <v>40</v>
      </c>
    </row>
    <row r="2">
      <c r="A2" t="s">
        <v>33</v>
      </c>
      <c r="B2" t="s">
        <v>41</v>
      </c>
      <c r="C2" t="s">
        <v>33</v>
      </c>
    </row>
    <row r="3">
      <c r="A3" t="s">
        <v>33</v>
      </c>
      <c r="B3" t="s">
        <v>42</v>
      </c>
      <c r="C3" t="s">
        <v>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