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eal_price">Model!$B$8</definedName>
    <definedName name="months_to_close">Model!$B$10</definedName>
    <definedName name="superior_offer_probability">Model!$B$13</definedName>
    <definedName name="superior_offer_pv">Model!$B$19</definedName>
    <definedName name="market_implied_close_probability">Model!$B$20</definedName>
    <definedName name="current_price">Model!$B$7</definedName>
    <definedName name="gross_deal_spread">Model!$B$18</definedName>
    <definedName name="fair_value">Model!$B$21</definedName>
    <definedName name="deal_pv">Model!$B$16</definedName>
    <definedName name="upside">Model!$B$22</definedName>
    <definedName name="close_probability">Model!$B$6</definedName>
    <definedName name="discount_rate">Model!$B$9</definedName>
    <definedName name="standalone_value">Model!$B$11</definedName>
    <definedName name="superior_offer_price">Model!$B$12</definedName>
    <definedName name="annualized_return_to_deal">Model!$B$15</definedName>
    <definedName name="failure_probability">Model!$B$17</definedName>
  </definedNames>
  <calcPr calcId="122211" fullCalcOnLoad="true"/>
</workbook>
</file>

<file path=xl/sharedStrings.xml><?xml version="1.0" encoding="utf-8"?>
<sst xmlns="http://schemas.openxmlformats.org/spreadsheetml/2006/main" count="52" uniqueCount="52">
  <si>
    <t>ZIM merger-arbitrage valuation</t>
  </si>
  <si>
    <t xml:space="preserve">Probability-weighted special situation valuation for ZIM after the signed Hapag-Lloyd cash merger agreement. The model values the equity as discounted cash deal consideration plus a standalone break-case value. Q2 2026 results improved the standalone downside anchor, but the transaction still dominates fair value because the $35.00 cash consideration remains signed and targeted for Q4 2026 subject to regulatory and State of Israel Golden Share approvals.
</t>
  </si>
  <si>
    <t>As of 2026-08-19  ·  Currency: USD  ·  https://modeledge.ai/model/fm_de094005846e762dbc43f39c5a263770</t>
  </si>
  <si>
    <t>Inputs</t>
  </si>
  <si>
    <t>$35 deal close probability</t>
  </si>
  <si>
    <t>Current price</t>
  </si>
  <si>
    <t>Signed cash deal price</t>
  </si>
  <si>
    <t>Special situation discount rate</t>
  </si>
  <si>
    <t>Months to close</t>
  </si>
  <si>
    <t>Break-case standalone value</t>
  </si>
  <si>
    <t>Superior offer price</t>
  </si>
  <si>
    <t>Superior offer probability</t>
  </si>
  <si>
    <t>Calculations</t>
  </si>
  <si>
    <t>annualized_return_to_deal</t>
  </si>
  <si>
    <t>deal_pv</t>
  </si>
  <si>
    <t>failure_probability</t>
  </si>
  <si>
    <t>gross_deal_spread</t>
  </si>
  <si>
    <t>superior_offer_pv</t>
  </si>
  <si>
    <t>market_implied_close_probability</t>
  </si>
  <si>
    <t>fair_value</t>
  </si>
  <si>
    <t>upside</t>
  </si>
  <si>
    <t>Outputs</t>
  </si>
  <si>
    <t>Fair value</t>
  </si>
  <si>
    <t>Upside/downside</t>
  </si>
  <si>
    <t>PV of $35 deal</t>
  </si>
  <si>
    <t>Break probability</t>
  </si>
  <si>
    <t>Gross deal spread</t>
  </si>
  <si>
    <t>Annualized return to $35</t>
  </si>
  <si>
    <t>Market-implied close probability</t>
  </si>
  <si>
    <t>Fair value vs close probability and break value (static)</t>
  </si>
  <si>
    <t>Scenarios (reference)</t>
  </si>
  <si>
    <t>base</t>
  </si>
  <si>
    <t/>
  </si>
  <si>
    <t>bear</t>
  </si>
  <si>
    <t>close_probability = 0.42, discount_rate = 0.1, months_to_close = 7, standalone_value = 15, superior_offer_probability = 0</t>
  </si>
  <si>
    <t>bull</t>
  </si>
  <si>
    <t>close_probability = 0.82, discount_rate = 0.06, months_to_close = 2.75, standalone_value = 21, superior_offer_probability = 0.04</t>
  </si>
  <si>
    <t>Claim</t>
  </si>
  <si>
    <t>URL</t>
  </si>
  <si>
    <t>Accessed</t>
  </si>
  <si>
    <t>ZIM's Q2 2026 release reported revenue of $1.78 billion, net income of $64 million, adjusted EBITDA of $491 million, free cash flow of $386 million, net debt of $2.77 billion, and current 2026 guidance for adjusted EBITDA of $2.0 billion to $2.4 billion.</t>
  </si>
  <si>
    <t>https://investors.zim.com/news/news-details/2026/ZIM-Reports-Strong-Results-for-the-Second-Quarter-of-2026-Benefiting-from-its-Leading-Transpacific-Position-Agile-Commercial-Approach-and-Efficient-Cost-Structure/default.aspx</t>
  </si>
  <si>
    <t>2026-08-19</t>
  </si>
  <si>
    <t>The Q2 2026 release says the Hapag-Lloyd transaction was approved by shareholders on April 30, 2026, remains subject to regulatory approvals including the State of Israel Golden Share approval, and is targeted to close in Q4 2026.</t>
  </si>
  <si>
    <t>ZIM's July 6, 2026 update says the company continues to act under the merger agreement and collaborate with relevant state authorities as part of the regulatory review process.</t>
  </si>
  <si>
    <t>https://investors.zim.com/news/news-details/2026/ZIM-Provides-Update-on-Merger-Agreement/default.aspx</t>
  </si>
  <si>
    <t>ZIM announced a merger agreement under which Hapag-Lloyd will acquire ZIM for $35.00 per share in cash.</t>
  </si>
  <si>
    <t>https://investors.zim.com/news/news-details/2026/ZIM-to-be-Acquired-by-Hapag-Lloyd-for-35-00-per-Share-in-Cash-at-Aggregate-Cash-Consideration-of-Approximately-4-2-Billion-New-Israeli-Company-New-ZIM-to-Acquire-Portion-of-ZIMs-Business/default.aspx</t>
  </si>
  <si>
    <t>The merger agreement is not subject to financing; outside date is February 17, 2027, extendable to June 30, 2027 for regulatory approvals, and includes a $160 million parent termination fee for certain regulatory failures.</t>
  </si>
  <si>
    <t>https://www.sec.gov/Archives/edgar/data/1654126/000117891326000483/zk2634378.htm</t>
  </si>
  <si>
    <t>Modeledge Hawk quote feed showed ZIM last price of $27.35 at 2026-08-19T13:33:00Z.</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</si>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</sst>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0.0%"/>
    <numFmt numFmtId="165" formatCode="&quot;$&quot;0.00"/>
    <numFmt numFmtId="166" formatCode="0.0"/>
  </numFmts>
  <fonts count="6">
    <font>
      <name val="Calibri"/>
      <family val="2"/>
      <color theme="1"/>
      <sz val="11"/>
    </font>
    <font>
      <family val="2"/>
      <b val="1"/>
      <color/>
      <sz val="14"/>
    </font>
    <font>
      <family val="2"/>
      <color rgb="FF808080"/>
      <sz val="10"/>
    </font>
    <font>
      <family val="2"/>
      <b val="1"/>
      <color/>
    </font>
    <font>
      <family val="2"/>
      <color/>
      <sz val="11"/>
    </font>
    <font>
      <family val="2"/>
      <b val="1"/>
      <color/>
      <sz val="10"/>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0" fontId="3" fillId="0" borderId="0" xfId="0" applyFont="true" applyAlignment="false">
      <alignment/>
    </xf>
    <xf numFmtId="0" fontId="5" fillId="0" borderId="1" xfId="0" applyFont="true" applyBorder="true" applyAlignment="true">
      <alignment horizontal="righ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t="s">
        <v>1</v>
      </c>
    </row>
    <row r="3">
      <c r="A3" s="2" t="s">
        <v>2</v>
      </c>
    </row>
    <row r="5">
      <c r="A5" s="3" t="s">
        <v>3</v>
      </c>
    </row>
    <row r="6">
      <c r="A6" s="4" t="s">
        <v>4</v>
      </c>
      <c r="B6" s="5">
        <v>0.65</v>
      </c>
    </row>
    <row r="7">
      <c r="A7" s="4" t="s">
        <v>5</v>
      </c>
      <c r="B7" s="6">
        <v>27.35</v>
      </c>
    </row>
    <row r="8">
      <c r="A8" s="4" t="s">
        <v>6</v>
      </c>
      <c r="B8" s="6">
        <v>35</v>
      </c>
    </row>
    <row r="9">
      <c r="A9" s="4" t="s">
        <v>7</v>
      </c>
      <c r="B9" s="5">
        <v>0.08</v>
      </c>
    </row>
    <row r="10">
      <c r="A10" s="4" t="s">
        <v>8</v>
      </c>
      <c r="B10" s="7">
        <v>4</v>
      </c>
    </row>
    <row r="11">
      <c r="A11" s="4" t="s">
        <v>9</v>
      </c>
      <c r="B11" s="6">
        <v>18.5</v>
      </c>
    </row>
    <row r="12">
      <c r="A12" s="4" t="s">
        <v>10</v>
      </c>
      <c r="B12" s="6">
        <v>37.5</v>
      </c>
    </row>
    <row r="13">
      <c r="A13" s="4" t="s">
        <v>11</v>
      </c>
      <c r="B13" s="5">
        <v>0.02</v>
      </c>
    </row>
    <row r="14">
      <c r="A14" s="3" t="s">
        <v>12</v>
      </c>
    </row>
    <row r="15">
      <c r="A15" s="4" t="s">
        <v>13</v>
      </c>
      <c r="B15" t="str">
        <f>(((Model!$B$8/Model!$B$7)^(12/Model!$B$10))-1)</f>
      </c>
    </row>
    <row r="16">
      <c r="A16" s="4" t="s">
        <v>14</v>
      </c>
      <c r="B16" t="str">
        <f>(Model!$B$8/((1+Model!$B$9)^(Model!$B$10/12)))</f>
      </c>
    </row>
    <row r="17">
      <c r="A17" s="4" t="s">
        <v>15</v>
      </c>
      <c r="B17" t="str">
        <f>((1-Model!$B$6)-Model!$B$13)</f>
      </c>
    </row>
    <row r="18">
      <c r="A18" s="4" t="s">
        <v>16</v>
      </c>
      <c r="B18" t="str">
        <f>((Model!$B$8/Model!$B$7)-1)</f>
      </c>
    </row>
    <row r="19">
      <c r="A19" s="4" t="s">
        <v>17</v>
      </c>
      <c r="B19" t="str">
        <f>(Model!$B$12/((1+Model!$B$9)^(Model!$B$10/12)))</f>
      </c>
    </row>
    <row r="20">
      <c r="A20" s="4" t="s">
        <v>18</v>
      </c>
      <c r="B20" t="str">
        <f>MAX(0,MIN(1,((Model!$B$7-Model!$B$11)/(Model!$B$16-Model!$B$11))))</f>
      </c>
    </row>
    <row r="21">
      <c r="A21" s="4" t="s">
        <v>19</v>
      </c>
      <c r="B21" t="str">
        <f>(((Model!$B$6*Model!$B$16)+(Model!$B$13*Model!$B$19))+(Model!$B$17*Model!$B$11))</f>
      </c>
    </row>
    <row r="22">
      <c r="A22" s="4" t="s">
        <v>20</v>
      </c>
      <c r="B22" t="str">
        <f>((Model!$B$21/Model!$B$7)-1)</f>
      </c>
    </row>
    <row r="23">
      <c r="A23" s="3" t="s">
        <v>21</v>
      </c>
    </row>
    <row r="24">
      <c r="A24" s="8" t="s">
        <v>22</v>
      </c>
      <c r="B24" s="6" t="str">
        <f>Model!$B$21</f>
      </c>
    </row>
    <row r="25">
      <c r="A25" s="4" t="s">
        <v>23</v>
      </c>
      <c r="B25" s="5" t="str">
        <f>Model!$B$22</f>
      </c>
    </row>
    <row r="26">
      <c r="A26" s="4" t="s">
        <v>24</v>
      </c>
      <c r="B26" s="6" t="str">
        <f>Model!$B$16</f>
      </c>
    </row>
    <row r="27">
      <c r="A27" s="4" t="s">
        <v>25</v>
      </c>
      <c r="B27" s="5" t="str">
        <f>Model!$B$17</f>
      </c>
    </row>
    <row r="28">
      <c r="A28" s="4" t="s">
        <v>26</v>
      </c>
      <c r="B28" s="5" t="str">
        <f>Model!$B$18</f>
      </c>
    </row>
    <row r="29">
      <c r="A29" s="4" t="s">
        <v>27</v>
      </c>
      <c r="B29" s="5" t="str">
        <f>Model!$B$15</f>
      </c>
    </row>
    <row r="30">
      <c r="A30" s="4" t="s">
        <v>28</v>
      </c>
      <c r="B30" s="5" t="str">
        <f>Model!$B$20</f>
      </c>
    </row>
    <row r="32">
      <c r="A32" s="3" t="s">
        <v>29</v>
      </c>
    </row>
    <row r="33">
      <c r="A33" s="9" t="s">
        <v>4</v>
      </c>
      <c r="B33" s="6">
        <v>15</v>
      </c>
      <c r="C33" s="6">
        <v>18.5</v>
      </c>
      <c r="D33" s="6">
        <v>22</v>
      </c>
      <c r="E33" s="6">
        <v>25</v>
      </c>
    </row>
    <row r="34">
      <c r="A34" s="5">
        <v>0.4</v>
      </c>
      <c r="B34" s="6">
        <v>23.07642054621326</v>
      </c>
      <c r="C34" s="6">
        <v>25.106420546213258</v>
      </c>
      <c r="D34" s="6">
        <v>27.13642054621326</v>
      </c>
      <c r="E34" s="6">
        <v>28.87642054621326</v>
      </c>
    </row>
    <row r="35">
      <c r="A35" s="5">
        <v>0.55</v>
      </c>
      <c r="B35" s="6">
        <v>25.94345158808578</v>
      </c>
      <c r="C35" s="6">
        <v>27.448451588085778</v>
      </c>
      <c r="D35" s="6">
        <v>28.953451588085777</v>
      </c>
      <c r="E35" s="6">
        <v>30.243451588085776</v>
      </c>
    </row>
    <row r="36">
      <c r="A36" s="5">
        <v>0.7</v>
      </c>
      <c r="B36" s="6">
        <v>28.81048262995829</v>
      </c>
      <c r="C36" s="6">
        <v>29.79048262995829</v>
      </c>
      <c r="D36" s="6">
        <v>30.77048262995829</v>
      </c>
      <c r="E36" s="6">
        <v>31.61048262995829</v>
      </c>
    </row>
    <row r="37">
      <c r="A37" s="5">
        <v>0.85</v>
      </c>
      <c r="B37" s="6">
        <v>31.677513671830805</v>
      </c>
      <c r="C37" s="6">
        <v>32.13251367183081</v>
      </c>
      <c r="D37" s="6">
        <v>32.587513671830806</v>
      </c>
      <c r="E37" s="6">
        <v>32.977513671830806</v>
      </c>
    </row>
    <row r="39">
      <c r="A39" s="3" t="s">
        <v>30</v>
      </c>
    </row>
    <row r="40">
      <c r="A40" s="4" t="s">
        <v>31</v>
      </c>
      <c r="B40" t="s">
        <v>32</v>
      </c>
    </row>
    <row r="41">
      <c r="A41" s="4" t="s">
        <v>33</v>
      </c>
      <c r="B41" t="s">
        <v>34</v>
      </c>
    </row>
    <row r="42">
      <c r="A42" s="4" t="s">
        <v>35</v>
      </c>
      <c r="B42" t="s">
        <v>36</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37</v>
      </c>
      <c r="B1" s="3" t="s">
        <v>38</v>
      </c>
      <c r="C1" s="3" t="s">
        <v>39</v>
      </c>
    </row>
    <row r="2">
      <c r="A2" t="s">
        <v>40</v>
      </c>
      <c r="B2" t="s">
        <v>41</v>
      </c>
      <c r="C2" t="s">
        <v>42</v>
      </c>
    </row>
    <row r="3">
      <c r="A3" t="s">
        <v>43</v>
      </c>
      <c r="B3" t="s">
        <v>41</v>
      </c>
      <c r="C3" t="s">
        <v>42</v>
      </c>
    </row>
    <row r="4">
      <c r="A4" t="s">
        <v>44</v>
      </c>
      <c r="B4" t="s">
        <v>45</v>
      </c>
      <c r="C4" t="s">
        <v>42</v>
      </c>
    </row>
    <row r="5">
      <c r="A5" t="s">
        <v>46</v>
      </c>
      <c r="B5" t="s">
        <v>47</v>
      </c>
      <c r="C5" t="s">
        <v>42</v>
      </c>
    </row>
    <row r="6">
      <c r="A6" t="s">
        <v>48</v>
      </c>
      <c r="B6" t="s">
        <v>49</v>
      </c>
      <c r="C6" t="s">
        <v>42</v>
      </c>
    </row>
    <row r="7">
      <c r="A7" t="s">
        <v>50</v>
      </c>
      <c r="B7" t="s">
        <v>32</v>
      </c>
      <c r="C7"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