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orward_adjusted_eps">Model!$B$14</definedName>
    <definedName name="implied_equity_value_usd_m">Model!$B$16</definedName>
    <definedName name="upside">Model!$B$17</definedName>
    <definedName name="current_diluted_shares_m">Model!$B$5</definedName>
    <definedName name="current_price">Model!$B$6</definedName>
    <definedName name="fy26_adjusted_eps">Model!$B$7</definedName>
    <definedName name="net_share_reduction">Model!$B$8</definedName>
    <definedName name="operating_earnings_growth">Model!$B$9</definedName>
    <definedName name="target_pe">Model!$B$10</definedName>
    <definedName name="fair_value">Model!$B$15</definedName>
    <definedName name="forward_shares_m">Model!$B$12</definedName>
    <definedName name="normalized_net_income_usd_m">Model!$B$13</definedName>
  </definedNames>
  <calcPr calcId="122211" fullCalcOnLoad="true"/>
</workbook>
</file>

<file path=xl/sharedStrings.xml><?xml version="1.0" encoding="utf-8"?>
<sst xmlns="http://schemas.openxmlformats.org/spreadsheetml/2006/main" count="38" uniqueCount="38">
  <si>
    <t>H&amp;R Block normalized EPS valuation</t>
  </si>
  <si>
    <t>As of 2026-07-29  ·  Currency: USD  ·  https://modeledge.ai/model/fm_e653547bc21ae1d77a734df59af0cc0a</t>
  </si>
  <si>
    <t>Inputs</t>
  </si>
  <si>
    <t>Current diluted shares</t>
  </si>
  <si>
    <t>Current share price</t>
  </si>
  <si>
    <t>FY2026 adjusted EPS</t>
  </si>
  <si>
    <t>FY2027 net share reduction</t>
  </si>
  <si>
    <t>FY2027 operating earnings growth</t>
  </si>
  <si>
    <t>Target forward P/E</t>
  </si>
  <si>
    <t>Calculations</t>
  </si>
  <si>
    <t>forward_shares_m</t>
  </si>
  <si>
    <t>normalized_net_income_usd_m</t>
  </si>
  <si>
    <t>forward_adjusted_eps</t>
  </si>
  <si>
    <t>fair_value</t>
  </si>
  <si>
    <t>implied_equity_value_usd_m</t>
  </si>
  <si>
    <t>upside</t>
  </si>
  <si>
    <t>Outputs</t>
  </si>
  <si>
    <t>FY2027 normalized net income</t>
  </si>
  <si>
    <t>FY2027 diluted shares</t>
  </si>
  <si>
    <t>FY2027 normalized adjusted EPS</t>
  </si>
  <si>
    <t>Implied equity value</t>
  </si>
  <si>
    <t>Fair value per share</t>
  </si>
  <si>
    <t>Upside / downside</t>
  </si>
  <si>
    <t>Scenarios (reference)</t>
  </si>
  <si>
    <t>base</t>
  </si>
  <si>
    <t/>
  </si>
  <si>
    <t>bear</t>
  </si>
  <si>
    <t>net_share_reduction = 0.02, operating_earnings_growth = -0.05, target_pe = 7</t>
  </si>
  <si>
    <t>bull</t>
  </si>
  <si>
    <t>net_share_reduction = 0.08, operating_earnings_growth = 0.08, target_pe = 13</t>
  </si>
  <si>
    <t>Claim</t>
  </si>
  <si>
    <t>URL</t>
  </si>
  <si>
    <t>Accessed</t>
  </si>
  <si>
    <t>Management raised FY2026 adjusted diluted EPS guidance to $5.10-$5.20 and reported 127.813 million Q3 diluted weighted-average shares; the board also authorized an incremental $100 million of Q4 repurchases within the existing program.</t>
  </si>
  <si>
    <t>https://www.sec.gov/Archives/edgar/data/12659/000001265926000015/q3fy26earningrelease.htm</t>
  </si>
  <si>
    <t>HRB current market quotation used as the comparison price on July 29, 2026.</t>
  </si>
  <si>
    <t>https://www.nyse.com/quote/XNYS:HRB</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</si>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</sst>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0.0%"/>
    <numFmt numFmtId="167" formatCode="&quot;$&quot;#,##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127.8</v>
      </c>
    </row>
    <row r="6">
      <c r="A6" s="4" t="s">
        <v>4</v>
      </c>
      <c r="B6" s="6">
        <v>46.69</v>
      </c>
    </row>
    <row r="7">
      <c r="A7" s="4" t="s">
        <v>5</v>
      </c>
      <c r="B7" s="6">
        <v>5.15</v>
      </c>
    </row>
    <row r="8">
      <c r="A8" s="4" t="s">
        <v>6</v>
      </c>
      <c r="B8" s="7">
        <v>0.05</v>
      </c>
    </row>
    <row r="9">
      <c r="A9" s="4" t="s">
        <v>7</v>
      </c>
      <c r="B9" s="7">
        <v>0.03</v>
      </c>
    </row>
    <row r="10">
      <c r="A10" s="4" t="s">
        <v>8</v>
      </c>
      <c r="B10">
        <v>10</v>
      </c>
    </row>
    <row r="11">
      <c r="A11" s="3" t="s">
        <v>9</v>
      </c>
    </row>
    <row r="12">
      <c r="A12" s="4" t="s">
        <v>10</v>
      </c>
      <c r="B12" t="str">
        <f>(Model!$B$5*(1-Model!$B$8))</f>
      </c>
    </row>
    <row r="13">
      <c r="A13" s="4" t="s">
        <v>11</v>
      </c>
      <c r="B13" t="str">
        <f>((Model!$B$7*Model!$B$5)*(1+Model!$B$9))</f>
      </c>
    </row>
    <row r="14">
      <c r="A14" s="4" t="s">
        <v>12</v>
      </c>
      <c r="B14" t="str">
        <f>(Model!$B$13/Model!$B$12)</f>
      </c>
    </row>
    <row r="15">
      <c r="A15" s="4" t="s">
        <v>13</v>
      </c>
      <c r="B15" t="str">
        <f>(Model!$B$14*Model!$B$10)</f>
      </c>
    </row>
    <row r="16">
      <c r="A16" s="4" t="s">
        <v>14</v>
      </c>
      <c r="B16" t="str">
        <f>(Model!$B$15*Model!$B$12)</f>
      </c>
    </row>
    <row r="17">
      <c r="A17" s="4" t="s">
        <v>15</v>
      </c>
      <c r="B17" t="str">
        <f>((Model!$B$15/Model!$B$6)-1)</f>
      </c>
    </row>
    <row r="18">
      <c r="A18" s="3" t="s">
        <v>16</v>
      </c>
    </row>
    <row r="19">
      <c r="A19" s="4" t="s">
        <v>17</v>
      </c>
      <c r="B19" s="8" t="str">
        <f>Model!$B$13</f>
      </c>
    </row>
    <row r="20">
      <c r="A20" s="4" t="s">
        <v>18</v>
      </c>
      <c r="B20" s="5" t="str">
        <f>Model!$B$12</f>
      </c>
    </row>
    <row r="21">
      <c r="A21" s="4" t="s">
        <v>19</v>
      </c>
      <c r="B21" s="6" t="str">
        <f>Model!$B$14</f>
      </c>
    </row>
    <row r="22">
      <c r="A22" s="4" t="s">
        <v>20</v>
      </c>
      <c r="B22" s="8" t="str">
        <f>Model!$B$16</f>
      </c>
    </row>
    <row r="23">
      <c r="A23" s="4" t="s">
        <v>21</v>
      </c>
      <c r="B23" s="6" t="str">
        <f>Model!$B$15</f>
      </c>
    </row>
    <row r="24">
      <c r="A24" s="4" t="s">
        <v>22</v>
      </c>
      <c r="B24" s="7" t="str">
        <f>Model!$B$17</f>
      </c>
    </row>
    <row r="26">
      <c r="A26" s="3" t="s">
        <v>23</v>
      </c>
    </row>
    <row r="27">
      <c r="A27" s="4" t="s">
        <v>24</v>
      </c>
      <c r="B27" t="s">
        <v>25</v>
      </c>
    </row>
    <row r="28">
      <c r="A28" s="4" t="s">
        <v>26</v>
      </c>
      <c r="B28" t="s">
        <v>27</v>
      </c>
    </row>
    <row r="29">
      <c r="A29" s="4" t="s">
        <v>28</v>
      </c>
      <c r="B29" t="s">
        <v>29</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30</v>
      </c>
      <c r="B1" s="3" t="s">
        <v>31</v>
      </c>
      <c r="C1" s="3" t="s">
        <v>32</v>
      </c>
    </row>
    <row r="2">
      <c r="A2" t="s">
        <v>33</v>
      </c>
      <c r="B2" t="s">
        <v>34</v>
      </c>
      <c r="C2" t="s">
        <v>25</v>
      </c>
    </row>
    <row r="3">
      <c r="A3" t="s">
        <v>35</v>
      </c>
      <c r="B3" t="s">
        <v>36</v>
      </c>
      <c r="C3" t="s">
        <v>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