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ore_ev">Model!$B$39</definedName>
    <definedName name="fy25_rev">Model!$B$21</definedName>
    <definedName name="net_cash">Model!$B$27</definedName>
    <definedName name="fy26_rev">Model!$B$31</definedName>
    <definedName name="fy26_growth">Model!$B$32</definedName>
    <definedName name="foa_nopat">Model!$B$37</definedName>
    <definedName name="core_owner_earnings">Model!$B$38</definedName>
    <definedName name="implied_pe">Model!$B$40</definedName>
    <definedName name="upside_calc">Model!$B$43</definedName>
    <definedName name="foa_mult">Model!$B$7</definedName>
    <definedName name="fy25_foa_op_income">Model!$B$19</definedName>
    <definedName name="rl_after_tax_loss">Model!$B$29</definedName>
    <definedName name="foa_margin">Model!$B$36</definedName>
    <definedName name="maint_capex_2yr">Model!$B$9</definedName>
    <definedName name="tax_rate">Model!$B$15</definedName>
    <definedName name="long_term_debt">Model!$B$23</definedName>
    <definedName name="foa_op_income">Model!$B$34</definedName>
    <definedName name="price">Model!$B$10</definedName>
    <definedName name="op_income_vs_fy25">Model!$B$35</definedName>
    <definedName name="fy26_expenses">Model!$B$8</definedName>
    <definedName name="q3_rev">Model!$B$11</definedName>
    <definedName name="shares">Model!$B$14</definedName>
    <definedName name="h1_rev_2026">Model!$B$22</definedName>
    <definedName name="ai_build_writeoff">Model!$B$30</definedName>
    <definedName name="fy26_op_income">Model!$B$33</definedName>
    <definedName name="capex_2yr">Model!$B$6</definedName>
    <definedName name="cash_and_marketable">Model!$B$18</definedName>
    <definedName name="fy25_op_income">Model!$B$20</definedName>
    <definedName name="growth_capex_2yr">Model!$B$25</definedName>
    <definedName name="value_per_share">Model!$B$42</definedName>
    <definedName name="rl_loss_fy26">Model!$B$13</definedName>
    <definedName name="waste_fraction">Model!$B$16</definedName>
    <definedName name="q4_rev">Model!$B$28</definedName>
    <definedName name="equity_value">Model!$B$41</definedName>
    <definedName name="q4_uplift">Model!$B$12</definedName>
    <definedName name="market_cap">Model!$B$26</definedName>
  </definedNames>
  <calcPr calcId="122211" fullCalcOnLoad="true"/>
</workbook>
</file>

<file path=xl/sharedStrings.xml><?xml version="1.0" encoding="utf-8"?>
<sst xmlns="http://schemas.openxmlformats.org/spreadsheetml/2006/main" count="82" uniqueCount="82">
  <si>
    <t>Meta Platforms (META) — Family of Apps owner earnings less Reality Labs and AI build haircut, FY2026E</t>
  </si>
  <si>
    <t>As of 2026-07-30  ·  Currency: USD  ·  https://modeledge.ai/model/fm_ee3aaf345e554274472db6f1547c8b5c</t>
  </si>
  <si>
    <t>FY2026E</t>
  </si>
  <si>
    <t>Inputs</t>
  </si>
  <si>
    <t>Capex incl. finance-lease principal, 2026 + 2027</t>
  </si>
  <si>
    <t>Family of Apps owner-earnings multiple</t>
  </si>
  <si>
    <t>FY2026 total costs and expenses (company guide 165,000-169,000)</t>
  </si>
  <si>
    <t>Maintenance capex proxy, 2026 + 2027 D&amp;A</t>
  </si>
  <si>
    <t>Market price</t>
  </si>
  <si>
    <t>Q3 2026 revenue (company guide 61,000-64,000)</t>
  </si>
  <si>
    <t>Q4 revenue as multiple of Q3 (seasonality)</t>
  </si>
  <si>
    <t>Reality Labs operating loss FY2026E</t>
  </si>
  <si>
    <t>Diluted shares (M)</t>
  </si>
  <si>
    <t>Effective tax rate</t>
  </si>
  <si>
    <t>Share of growth capex assumed to earn no return</t>
  </si>
  <si>
    <t>Constants</t>
  </si>
  <si>
    <t>cash_and_marketable</t>
  </si>
  <si>
    <t>fy25_foa_op_income</t>
  </si>
  <si>
    <t>fy25_op_income</t>
  </si>
  <si>
    <t>fy25_rev</t>
  </si>
  <si>
    <t>h1_rev_2026</t>
  </si>
  <si>
    <t>long_term_debt</t>
  </si>
  <si>
    <t>Calculations</t>
  </si>
  <si>
    <t>growth_capex_2yr</t>
  </si>
  <si>
    <t>market_cap</t>
  </si>
  <si>
    <t>net_cash</t>
  </si>
  <si>
    <t>q4_rev</t>
  </si>
  <si>
    <t>rl_after_tax_loss</t>
  </si>
  <si>
    <t>ai_build_writeoff</t>
  </si>
  <si>
    <t>fy26_rev</t>
  </si>
  <si>
    <t>fy26_growth</t>
  </si>
  <si>
    <t>fy26_op_income</t>
  </si>
  <si>
    <t>foa_op_income</t>
  </si>
  <si>
    <t>op_income_vs_fy25</t>
  </si>
  <si>
    <t>foa_margin</t>
  </si>
  <si>
    <t>foa_nopat</t>
  </si>
  <si>
    <t>core_owner_earnings</t>
  </si>
  <si>
    <t>core_ev</t>
  </si>
  <si>
    <t>implied_pe</t>
  </si>
  <si>
    <t>equity_value</t>
  </si>
  <si>
    <t>value_per_share</t>
  </si>
  <si>
    <t>upside_calc</t>
  </si>
  <si>
    <t>Outputs</t>
  </si>
  <si>
    <t>Fair value per share</t>
  </si>
  <si>
    <t>Upside vs market</t>
  </si>
  <si>
    <t>Core owner earnings ($M)</t>
  </si>
  <si>
    <t>FY2026E revenue ($M)</t>
  </si>
  <si>
    <t>AI build write-off ($M)</t>
  </si>
  <si>
    <t>Owner-earnings bridge ($M)</t>
  </si>
  <si>
    <t>H1 2026 revenue (actual)</t>
  </si>
  <si>
    <t>+ Q3 2026E revenue (guide)</t>
  </si>
  <si>
    <t>+ Q4 2026E revenue (Q3 x seasonality)</t>
  </si>
  <si>
    <t>= FY2026E revenue</t>
  </si>
  <si>
    <t>FY2026E revenue growth</t>
  </si>
  <si>
    <t>- FY2026E total expenses (guide)</t>
  </si>
  <si>
    <t>= FY2026E operating income</t>
  </si>
  <si>
    <t>Check: vs FY2025 operating income</t>
  </si>
  <si>
    <t>+ Reality Labs loss added back</t>
  </si>
  <si>
    <t>= Family of Apps operating income</t>
  </si>
  <si>
    <t>Family of Apps NOPAT</t>
  </si>
  <si>
    <t>- Reality Labs after-tax loss</t>
  </si>
  <si>
    <t>= Core owner earnings</t>
  </si>
  <si>
    <t>x multiple = Core enterprise value</t>
  </si>
  <si>
    <t>Growth capex 2026+2027 above D&amp;A</t>
  </si>
  <si>
    <t>- AI build write-off</t>
  </si>
  <si>
    <t>+ Net cash</t>
  </si>
  <si>
    <t>= Equity value</t>
  </si>
  <si>
    <t>Market cap for comparison</t>
  </si>
  <si>
    <t>Scenarios (reference)</t>
  </si>
  <si>
    <t>base</t>
  </si>
  <si>
    <t/>
  </si>
  <si>
    <t>bear</t>
  </si>
  <si>
    <t>capex_2yr = 340000, foa_mult = 13, fy26_expenses = 169000, q3_rev = 61000, q4_uplift = 1.12, rl_loss_fy26 = 22000, tax_rate = 0.19, waste_fraction = 0.45</t>
  </si>
  <si>
    <t>bull</t>
  </si>
  <si>
    <t>capex_2yr = 280000, foa_mult = 24, fy26_expenses = 165000, q3_rev = 64000, q4_uplift = 1.19, rl_loss_fy26 = 17000, tax_rate = 0.15, waste_fraction = 0</t>
  </si>
  <si>
    <t>Claim</t>
  </si>
  <si>
    <t>URL</t>
  </si>
  <si>
    <t>Accessed</t>
  </si>
  <si>
    <t>https://modeledge.ai/company/META/filing/8-K/0001628280-26-050596</t>
  </si>
  <si>
    <t>https://modeledge.ai/company/META/Transcript/373341fc1858c02e1562e4d0356ba1f1</t>
  </si>
  <si>
    <t>https://modeledge.ai/company/META/filing/10-K/0001628280-26-025534</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</si>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</sst>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
    <numFmt numFmtId="165" formatCode="0.0"/>
    <numFmt numFmtId="166" formatCode="&quot;$&quot;0.00"/>
    <numFmt numFmtId="167" formatCode="0.0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300000</v>
      </c>
    </row>
    <row r="7">
      <c r="A7" s="5" t="s">
        <v>5</v>
      </c>
      <c r="B7" s="7">
        <v>18</v>
      </c>
    </row>
    <row r="8">
      <c r="A8" s="5" t="s">
        <v>6</v>
      </c>
      <c r="B8" s="6">
        <v>167000</v>
      </c>
    </row>
    <row r="9">
      <c r="A9" s="5" t="s">
        <v>7</v>
      </c>
      <c r="B9" s="6">
        <v>75000</v>
      </c>
    </row>
    <row r="10">
      <c r="A10" s="5" t="s">
        <v>8</v>
      </c>
      <c r="B10" s="8">
        <v>533.17</v>
      </c>
    </row>
    <row r="11">
      <c r="A11" s="5" t="s">
        <v>9</v>
      </c>
      <c r="B11" s="6">
        <v>62500</v>
      </c>
    </row>
    <row r="12">
      <c r="A12" s="5" t="s">
        <v>10</v>
      </c>
      <c r="B12" s="9">
        <v>1.17</v>
      </c>
    </row>
    <row r="13">
      <c r="A13" s="5" t="s">
        <v>11</v>
      </c>
      <c r="B13" s="6">
        <v>19200</v>
      </c>
    </row>
    <row r="14">
      <c r="A14" s="5" t="s">
        <v>12</v>
      </c>
      <c r="B14" s="6">
        <v>2580</v>
      </c>
    </row>
    <row r="15">
      <c r="A15" s="5" t="s">
        <v>13</v>
      </c>
      <c r="B15" s="10">
        <v>0.16</v>
      </c>
    </row>
    <row r="16">
      <c r="A16" s="5" t="s">
        <v>14</v>
      </c>
      <c r="B16" s="10">
        <v>0.2</v>
      </c>
    </row>
    <row r="17">
      <c r="A17" s="4" t="s">
        <v>15</v>
      </c>
    </row>
    <row r="18">
      <c r="A18" s="5" t="s">
        <v>16</v>
      </c>
      <c r="B18">
        <v>90260</v>
      </c>
    </row>
    <row r="19">
      <c r="A19" s="5" t="s">
        <v>17</v>
      </c>
      <c r="B19">
        <v>102469</v>
      </c>
    </row>
    <row r="20">
      <c r="A20" s="5" t="s">
        <v>18</v>
      </c>
      <c r="B20">
        <v>83276</v>
      </c>
    </row>
    <row r="21">
      <c r="A21" s="5" t="s">
        <v>19</v>
      </c>
      <c r="B21">
        <v>200966</v>
      </c>
    </row>
    <row r="22">
      <c r="A22" s="5" t="s">
        <v>20</v>
      </c>
      <c r="B22">
        <v>117111</v>
      </c>
    </row>
    <row r="23">
      <c r="A23" s="5" t="s">
        <v>21</v>
      </c>
      <c r="B23">
        <v>83664</v>
      </c>
    </row>
    <row r="24">
      <c r="A24" s="4" t="s">
        <v>22</v>
      </c>
    </row>
    <row r="25">
      <c r="A25" s="5" t="s">
        <v>23</v>
      </c>
      <c r="B25" t="str">
        <f>(Model!$B$6-Model!$B$9)</f>
      </c>
    </row>
    <row r="26">
      <c r="A26" s="5" t="s">
        <v>24</v>
      </c>
      <c r="B26" t="str">
        <f>(Model!$B$10*Model!$B$14)</f>
      </c>
    </row>
    <row r="27">
      <c r="A27" s="5" t="s">
        <v>25</v>
      </c>
      <c r="B27" t="str">
        <f>(Model!$B$18-Model!$B$23)</f>
      </c>
    </row>
    <row r="28">
      <c r="A28" s="5" t="s">
        <v>26</v>
      </c>
      <c r="B28" t="str">
        <f>(Model!$B$11*Model!$B$12)</f>
      </c>
    </row>
    <row r="29">
      <c r="A29" s="5" t="s">
        <v>27</v>
      </c>
      <c r="B29" t="str">
        <f>(Model!$B$13*(1-Model!$B$15))</f>
      </c>
    </row>
    <row r="30">
      <c r="A30" s="5" t="s">
        <v>28</v>
      </c>
      <c r="B30" t="str">
        <f>(Model!$B$25*Model!$B$16)</f>
      </c>
    </row>
    <row r="31">
      <c r="A31" s="5" t="s">
        <v>29</v>
      </c>
      <c r="B31" t="str">
        <f>((Model!$B$22+Model!$B$11)+Model!$B$28)</f>
      </c>
    </row>
    <row r="32">
      <c r="A32" s="5" t="s">
        <v>30</v>
      </c>
      <c r="B32" t="str">
        <f>((Model!$B$31/Model!$B$21)-1)</f>
      </c>
    </row>
    <row r="33">
      <c r="A33" s="5" t="s">
        <v>31</v>
      </c>
      <c r="B33" t="str">
        <f>(Model!$B$31-Model!$B$8)</f>
      </c>
    </row>
    <row r="34">
      <c r="A34" s="5" t="s">
        <v>32</v>
      </c>
      <c r="B34" t="str">
        <f>(Model!$B$33+Model!$B$13)</f>
      </c>
    </row>
    <row r="35">
      <c r="A35" s="5" t="s">
        <v>33</v>
      </c>
      <c r="B35" t="str">
        <f>((Model!$B$33/Model!$B$20)-1)</f>
      </c>
    </row>
    <row r="36">
      <c r="A36" s="5" t="s">
        <v>34</v>
      </c>
      <c r="B36" t="str">
        <f>(Model!$B$34/Model!$B$31)</f>
      </c>
    </row>
    <row r="37">
      <c r="A37" s="5" t="s">
        <v>35</v>
      </c>
      <c r="B37" t="str">
        <f>(Model!$B$34*(1-Model!$B$15))</f>
      </c>
    </row>
    <row r="38">
      <c r="A38" s="5" t="s">
        <v>36</v>
      </c>
      <c r="B38" t="str">
        <f>(Model!$B$37-Model!$B$29)</f>
      </c>
    </row>
    <row r="39">
      <c r="A39" s="5" t="s">
        <v>37</v>
      </c>
      <c r="B39" t="str">
        <f>(Model!$B$38*Model!$B$7)</f>
      </c>
    </row>
    <row r="40">
      <c r="A40" s="5" t="s">
        <v>38</v>
      </c>
      <c r="B40" t="str">
        <f>(Model!$B$26/Model!$B$38)</f>
      </c>
    </row>
    <row r="41">
      <c r="A41" s="5" t="s">
        <v>39</v>
      </c>
      <c r="B41" t="str">
        <f>((Model!$B$39+Model!$B$27)-Model!$B$30)</f>
      </c>
    </row>
    <row r="42">
      <c r="A42" s="5" t="s">
        <v>40</v>
      </c>
      <c r="B42" t="str">
        <f>(Model!$B$41/Model!$B$14)</f>
      </c>
    </row>
    <row r="43">
      <c r="A43" s="5" t="s">
        <v>41</v>
      </c>
      <c r="B43" t="str">
        <f>((Model!$B$42/Model!$B$10)-1)</f>
      </c>
    </row>
    <row r="44">
      <c r="A44" s="4" t="s">
        <v>42</v>
      </c>
    </row>
    <row r="45">
      <c r="A45" s="5" t="s">
        <v>43</v>
      </c>
      <c r="B45" s="8" t="str">
        <f>Model!$B$42</f>
      </c>
    </row>
    <row r="46">
      <c r="A46" s="5" t="s">
        <v>44</v>
      </c>
      <c r="B46" s="10" t="str">
        <f>Model!$B$43</f>
      </c>
    </row>
    <row r="47">
      <c r="A47" s="5" t="s">
        <v>45</v>
      </c>
      <c r="B47" s="6" t="str">
        <f>Model!$B$38</f>
      </c>
    </row>
    <row r="48">
      <c r="A48" s="5" t="s">
        <v>46</v>
      </c>
      <c r="B48" s="6" t="str">
        <f>Model!$B$31</f>
      </c>
    </row>
    <row r="49">
      <c r="A49" s="5" t="s">
        <v>47</v>
      </c>
      <c r="B49" s="6" t="str">
        <f>Model!$B$30</f>
      </c>
    </row>
    <row r="51">
      <c r="A51" s="4" t="s">
        <v>48</v>
      </c>
    </row>
    <row r="52">
      <c r="B52" s="3" t="s">
        <v>2</v>
      </c>
    </row>
    <row r="53">
      <c r="A53" s="5" t="s">
        <v>49</v>
      </c>
      <c r="B53" s="6" t="str">
        <f>Model!$B$22</f>
      </c>
    </row>
    <row r="54">
      <c r="A54" s="5" t="s">
        <v>50</v>
      </c>
      <c r="B54" s="6" t="str">
        <f>Model!$B$11</f>
      </c>
    </row>
    <row r="55">
      <c r="A55" s="5" t="s">
        <v>51</v>
      </c>
      <c r="B55" s="6" t="str">
        <f>Model!$B$28</f>
      </c>
    </row>
    <row r="56">
      <c r="A56" s="5" t="s">
        <v>52</v>
      </c>
      <c r="B56" s="6" t="str">
        <f>Model!$B$31</f>
      </c>
    </row>
    <row r="57">
      <c r="A57" s="5" t="s">
        <v>53</v>
      </c>
      <c r="B57" s="10" t="str">
        <f>Model!$B$32</f>
      </c>
    </row>
    <row r="58">
      <c r="A58" s="5" t="s">
        <v>54</v>
      </c>
      <c r="B58" s="6" t="str">
        <f>Model!$B$8</f>
      </c>
    </row>
    <row r="59">
      <c r="A59" s="5" t="s">
        <v>55</v>
      </c>
      <c r="B59" s="6" t="str">
        <f>Model!$B$33</f>
      </c>
    </row>
    <row r="60">
      <c r="A60" s="5" t="s">
        <v>56</v>
      </c>
      <c r="B60" s="10" t="str">
        <f>Model!$B$35</f>
      </c>
    </row>
    <row r="61">
      <c r="A61" s="5" t="s">
        <v>57</v>
      </c>
      <c r="B61" s="6" t="str">
        <f>Model!$B$13</f>
      </c>
    </row>
    <row r="62">
      <c r="A62" s="5" t="s">
        <v>58</v>
      </c>
      <c r="B62" s="6" t="str">
        <f>Model!$B$34</f>
      </c>
    </row>
    <row r="63">
      <c r="A63" s="5" t="s">
        <v>59</v>
      </c>
      <c r="B63" s="6" t="str">
        <f>Model!$B$37</f>
      </c>
    </row>
    <row r="64">
      <c r="A64" s="5" t="s">
        <v>60</v>
      </c>
      <c r="B64" s="6" t="str">
        <f>Model!$B$29</f>
      </c>
    </row>
    <row r="65">
      <c r="A65" s="5" t="s">
        <v>61</v>
      </c>
      <c r="B65" s="6" t="str">
        <f>Model!$B$38</f>
      </c>
    </row>
    <row r="66">
      <c r="A66" s="5" t="s">
        <v>62</v>
      </c>
      <c r="B66" s="6" t="str">
        <f>Model!$B$39</f>
      </c>
    </row>
    <row r="67">
      <c r="A67" s="5" t="s">
        <v>63</v>
      </c>
      <c r="B67" s="6" t="str">
        <f>Model!$B$25</f>
      </c>
    </row>
    <row r="68">
      <c r="A68" s="5" t="s">
        <v>64</v>
      </c>
      <c r="B68" s="6" t="str">
        <f>Model!$B$30</f>
      </c>
    </row>
    <row r="69">
      <c r="A69" s="5" t="s">
        <v>65</v>
      </c>
      <c r="B69" s="6" t="str">
        <f>Model!$B$27</f>
      </c>
    </row>
    <row r="70">
      <c r="A70" s="5" t="s">
        <v>66</v>
      </c>
      <c r="B70" s="6" t="str">
        <f>Model!$B$41</f>
      </c>
    </row>
    <row r="71">
      <c r="A71" s="5" t="s">
        <v>67</v>
      </c>
      <c r="B71" s="6" t="str">
        <f>Model!$B$26</f>
      </c>
    </row>
    <row r="73">
      <c r="A73" s="4" t="s">
        <v>68</v>
      </c>
    </row>
    <row r="74">
      <c r="A74" s="5" t="s">
        <v>69</v>
      </c>
      <c r="B74" t="s">
        <v>70</v>
      </c>
    </row>
    <row r="75">
      <c r="A75" s="5" t="s">
        <v>71</v>
      </c>
      <c r="B75" t="s">
        <v>72</v>
      </c>
    </row>
    <row r="76">
      <c r="A76" s="5" t="s">
        <v>73</v>
      </c>
      <c r="B76" t="s">
        <v>74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75</v>
      </c>
      <c r="B1" s="4" t="s">
        <v>76</v>
      </c>
      <c r="C1" s="4" t="s">
        <v>77</v>
      </c>
    </row>
    <row r="2">
      <c r="A2" t="s">
        <v>70</v>
      </c>
      <c r="B2" t="s">
        <v>78</v>
      </c>
      <c r="C2" t="s">
        <v>70</v>
      </c>
    </row>
    <row r="3">
      <c r="A3" t="s">
        <v>70</v>
      </c>
      <c r="B3" t="s">
        <v>79</v>
      </c>
      <c r="C3" t="s">
        <v>70</v>
      </c>
    </row>
    <row r="4">
      <c r="A4" t="s">
        <v>70</v>
      </c>
      <c r="B4" t="s">
        <v>80</v>
      </c>
      <c r="C4" t="s">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