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air_value">Model!$B$18</definedName>
    <definedName name="upside">Model!$B$19</definedName>
    <definedName name="cd_rnpv_b">Model!$B$7</definedName>
    <definedName name="current_price">Model!$B$8</definedName>
    <definedName name="diluted_shares_m">Model!$B$9</definedName>
    <definedName name="rnpv_per_peak">Model!$B$11</definedName>
    <definedName name="uc_rnpv_b">Model!$B$15</definedName>
    <definedName name="enterprise_value_b">Model!$B$16</definedName>
    <definedName name="equity_value_b">Model!$B$17</definedName>
    <definedName name="net_cash_b">Model!$B$10</definedName>
    <definedName name="uc_peak_sales_b">Model!$B$12</definedName>
    <definedName name="uc_pos">Model!$B$13</definedName>
  </definedNames>
  <calcPr calcId="122211" fullCalcOnLoad="true"/>
</workbook>
</file>

<file path=xl/sharedStrings.xml><?xml version="1.0" encoding="utf-8"?>
<sst xmlns="http://schemas.openxmlformats.org/spreadsheetml/2006/main" count="54" uniqueCount="54">
  <si>
    <t>Abivax obefazimod UC rNPV</t>
  </si>
  <si>
    <t xml:space="preserve">Risk-adjusted NPV of obefazimod in ulcerative colitis plus a Crohn's option and net cash. UC is Phase 3 complete (ABTECT induction and 44-week maintenance) with a late-2026 NDA and a July 2026 pre-NDA FDA alignment. This is not an FCF-yield model. Peak sales times approval probability times an NPV-per-peak-dollar factor is the valuation basis. Diluted shares use the 31 Jul 2026 87.25M basic count after the greenshoe, plus a haircut for AGAs. ABTECT-2 25 mg missed the FDA induction primary; 50 mg is the working commercial dose.
</t>
  </si>
  <si>
    <t>As of 2026-08-26  ·  Currency: USD  ·  https://modeledge.ai/model/fm_fc58b276a48483e3883296881ad2def2</t>
  </si>
  <si>
    <t>Valuation</t>
  </si>
  <si>
    <t>Inputs</t>
  </si>
  <si>
    <t>Crohn's risk-adjusted NPV</t>
  </si>
  <si>
    <t>Current price</t>
  </si>
  <si>
    <t>Diluted shares</t>
  </si>
  <si>
    <t>Net cash</t>
  </si>
  <si>
    <t>UC NPV per dollar of unrisked peak</t>
  </si>
  <si>
    <t>UC unrisked peak sales</t>
  </si>
  <si>
    <t>UC approval probability</t>
  </si>
  <si>
    <t>Calculations</t>
  </si>
  <si>
    <t>uc_rnpv_b</t>
  </si>
  <si>
    <t>enterprise_value_b</t>
  </si>
  <si>
    <t>equity_value_b</t>
  </si>
  <si>
    <t>fair_value</t>
  </si>
  <si>
    <t>upside</t>
  </si>
  <si>
    <t>Outputs</t>
  </si>
  <si>
    <t>Fair value</t>
  </si>
  <si>
    <t>Upside</t>
  </si>
  <si>
    <t>UC risk-adjusted NPV</t>
  </si>
  <si>
    <t>Pipeline enterprise value</t>
  </si>
  <si>
    <t>Equity value</t>
  </si>
  <si>
    <t>Obefazimod rNPV bridge</t>
  </si>
  <si>
    <t>Crohn's option</t>
  </si>
  <si>
    <t>Enterprise value</t>
  </si>
  <si>
    <t>Fair value per share</t>
  </si>
  <si>
    <t>Scenarios (reference)</t>
  </si>
  <si>
    <t>base</t>
  </si>
  <si>
    <t>cd_rnpv_b = 1, diluted_shares_m = 91.3, net_cash_b = 1.27, rnpv_per_peak = 2, uc_peak_sales_b = 7, uc_pos = 0.8</t>
  </si>
  <si>
    <t>bear</t>
  </si>
  <si>
    <t>cd_rnpv_b = 0.2, diluted_shares_m = 95.5, net_cash_b = 1.1, rnpv_per_peak = 1.5, uc_peak_sales_b = 4.5, uc_pos = 0.55</t>
  </si>
  <si>
    <t>bull</t>
  </si>
  <si>
    <t>cd_rnpv_b = 2, diluted_shares_m = 88.5, net_cash_b = 1.35, rnpv_per_peak = 2.2, uc_peak_sales_b = 8.5, uc_pos = 0.9</t>
  </si>
  <si>
    <t>Claim</t>
  </si>
  <si>
    <t>URL</t>
  </si>
  <si>
    <t>Accessed</t>
  </si>
  <si>
    <t>ABTECT-1/2 8-week induction (Jul 2025): 1,275 patients. 50 mg hit the FDA primary in both trials (ABTECT-1 delta 19.3%, ABTECT-2 delta 13.4%; pooled delta 16.4%). 25 mg hit in ABTECT-1 (delta 21.4%) and missed in ABTECT-2 (delta 5.1%, p=0.1034). That is why 50 mg is the working commercial dose despite noisier maintenance TEAEs.</t>
  </si>
  <si>
    <t>https://www.sec.gov/Archives/edgar/data/1956827/000119312525162671/d56921d6k.htm</t>
  </si>
  <si>
    <t/>
  </si>
  <si>
    <t>ABTECT 44-week maintenance (Study 107): clinical remission at week 44 was 50.8% on 25 mg (delta 39.3%, p&lt;0.0001) and 51.3% on 50 mg (delta 40.3%, p&lt;0.0001) vs 10.4% placebo, the lowest placebo rate reported in a Phase 3 UC maintenance re-randomization trial. All key secondaries hit. NDA planned late Q4 2026. ENHANCE-CD Phase 2b induction topline mid-2027.</t>
  </si>
  <si>
    <t>https://www.sec.gov/Archives/edgar/data/1956827/000119312526252360/0001193125-26-252360-index.html</t>
  </si>
  <si>
    <t>ABTECT maintenance Part 2 (induction non-responders and Part 1 relapsers): 50 mg non-responders reached 37.2% clinical remission and 61.5% response at week 44. Relapsers re-treated with 50 mg reached ~45% remission. NMSC and non-NMSC EAIRs described as within published UC background. NDA still Q4 2026.</t>
  </si>
  <si>
    <t>https://www.sec.gov/Archives/edgar/data/1956827/000119312526288752/0001193125-26-288752-index.html</t>
  </si>
  <si>
    <t>Q1 2026: cash, cash equivalents and short-term investments €491.6M at March 31, 2026 (runway into Q4 2027 pre-raise). Q1 operating loss €56.2M. Study 108 dose de-escalation: 68% (88/130) in clinical remission at week 144.</t>
  </si>
  <si>
    <t>https://www.sec.gov/Archives/edgar/data/1956827/000195682726000022/0001956827-26-000022-index.html</t>
  </si>
  <si>
    <t>July 2026 offering closed 6 Jul with full greenshoe: 7.36M ADS at $125.00, gross $920.0M, net about $874.1M. Company reported 87,253,797 shares outstanding on 31 Jul 2026. Runway into Q4 2029. Royalty certificates fully repurchased 7 May 2026 for $90M ($45M cash plus 403,347 shares).</t>
  </si>
  <si>
    <t>https://ir.abivax.com/news-releases/news-release-details/abivax-announces-closing-920-million-public-offering</t>
  </si>
  <si>
    <t>July 30, 2026: positive pre-NDA FDA interaction. Alignment on NDA submission strategy, content and format. Still on track to file by end of 2026.</t>
  </si>
  <si>
    <t>https://www.biospace.com/press-releases/abivax-announces-positive-pre-nda-interaction-with-the-fda-for-obefazimod</t>
  </si>
  <si>
    <t>11-analyst S&amp;P Global consensus on StockAnalysis as of August 26, 2026: Strong Buy, average target $165.91, median $170, low $142, high $187. MS $180 (Jul 24), Piper $175, Guggenheim $175, Jefferies $158 (upgrade), Wedbush Hold $140. Half-year results due September 21, 2026.</t>
  </si>
  <si>
    <t>https://stockanalysis.com/stocks/abvx/forecast/</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</si>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</sst>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quot;$&quot;0.00"/>
    <numFmt numFmtId="165" formatCode="0.0"/>
    <numFmt numFmtId="166" formatCode="0.00"/>
    <numFmt numFmtId="167" formatCode="&quot;$&quot;0.0"/>
    <numFmt numFmtId="168" formatCode="0%"/>
    <numFmt numFmtId="169"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3">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0" fontId="4" fillId="0" borderId="0" xfId="0" applyFon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1</v>
      </c>
    </row>
    <row r="8">
      <c r="A8" s="5" t="s">
        <v>6</v>
      </c>
      <c r="B8" s="6">
        <v>117</v>
      </c>
    </row>
    <row r="9">
      <c r="A9" s="5" t="s">
        <v>7</v>
      </c>
      <c r="B9" s="7">
        <v>91.3</v>
      </c>
    </row>
    <row r="10">
      <c r="A10" s="5" t="s">
        <v>8</v>
      </c>
      <c r="B10" s="6">
        <v>1.27</v>
      </c>
    </row>
    <row r="11">
      <c r="A11" s="5" t="s">
        <v>9</v>
      </c>
      <c r="B11" s="8">
        <v>2</v>
      </c>
    </row>
    <row r="12">
      <c r="A12" s="5" t="s">
        <v>10</v>
      </c>
      <c r="B12" s="9">
        <v>7</v>
      </c>
    </row>
    <row r="13">
      <c r="A13" s="5" t="s">
        <v>11</v>
      </c>
      <c r="B13" s="10">
        <v>0.8</v>
      </c>
    </row>
    <row r="14">
      <c r="A14" s="4" t="s">
        <v>12</v>
      </c>
    </row>
    <row r="15">
      <c r="A15" s="5" t="s">
        <v>13</v>
      </c>
      <c r="B15" t="str">
        <f>((Model!$B$12*Model!$B$13)*Model!$B$11)</f>
      </c>
    </row>
    <row r="16">
      <c r="A16" s="5" t="s">
        <v>14</v>
      </c>
      <c r="B16" t="str">
        <f>(Model!$B$15+Model!$B$7)</f>
      </c>
    </row>
    <row r="17">
      <c r="A17" s="5" t="s">
        <v>15</v>
      </c>
      <c r="B17" t="str">
        <f>(Model!$B$16+Model!$B$10)</f>
      </c>
    </row>
    <row r="18">
      <c r="A18" s="5" t="s">
        <v>16</v>
      </c>
      <c r="B18" t="str">
        <f>((Model!$B$17*1000)/Model!$B$9)</f>
      </c>
    </row>
    <row r="19">
      <c r="A19" s="5" t="s">
        <v>17</v>
      </c>
      <c r="B19" t="str">
        <f>((Model!$B$18/Model!$B$8)-1)</f>
      </c>
    </row>
    <row r="20">
      <c r="A20" s="4" t="s">
        <v>18</v>
      </c>
    </row>
    <row r="21">
      <c r="A21" s="11" t="s">
        <v>19</v>
      </c>
      <c r="B21" s="6" t="str">
        <f>Model!$B$18</f>
      </c>
    </row>
    <row r="22">
      <c r="A22" s="5" t="s">
        <v>20</v>
      </c>
      <c r="B22" s="12" t="str">
        <f>Model!$B$19</f>
      </c>
    </row>
    <row r="23">
      <c r="A23" s="5" t="s">
        <v>21</v>
      </c>
      <c r="B23" s="9" t="str">
        <f>Model!$B$15</f>
      </c>
    </row>
    <row r="24">
      <c r="A24" s="5" t="s">
        <v>22</v>
      </c>
      <c r="B24" s="9" t="str">
        <f>Model!$B$16</f>
      </c>
    </row>
    <row r="25">
      <c r="A25" s="5" t="s">
        <v>23</v>
      </c>
      <c r="B25" s="9" t="str">
        <f>Model!$B$17</f>
      </c>
    </row>
    <row r="26">
      <c r="A26" s="5" t="s">
        <v>8</v>
      </c>
      <c r="B26" s="6" t="str">
        <f>Model!$B$10</f>
      </c>
    </row>
    <row r="28">
      <c r="A28" s="4" t="s">
        <v>24</v>
      </c>
    </row>
    <row r="29">
      <c r="B29" s="3" t="s">
        <v>3</v>
      </c>
    </row>
    <row r="30">
      <c r="A30" s="5" t="s">
        <v>10</v>
      </c>
      <c r="B30" s="9" t="str">
        <f>Model!$B$12</f>
      </c>
    </row>
    <row r="31">
      <c r="A31" s="5" t="s">
        <v>21</v>
      </c>
      <c r="B31" s="9" t="str">
        <f>Model!$B$15</f>
      </c>
    </row>
    <row r="32">
      <c r="A32" s="5" t="s">
        <v>25</v>
      </c>
      <c r="B32" s="6" t="str">
        <f>Model!$B$7</f>
      </c>
    </row>
    <row r="33">
      <c r="A33" s="5" t="s">
        <v>26</v>
      </c>
      <c r="B33" s="9" t="str">
        <f>Model!$B$16</f>
      </c>
    </row>
    <row r="34">
      <c r="A34" s="5" t="s">
        <v>8</v>
      </c>
      <c r="B34" s="6" t="str">
        <f>Model!$B$10</f>
      </c>
    </row>
    <row r="35">
      <c r="A35" s="5" t="s">
        <v>23</v>
      </c>
      <c r="B35" s="9" t="str">
        <f>Model!$B$17</f>
      </c>
    </row>
    <row r="36">
      <c r="A36" s="5" t="s">
        <v>27</v>
      </c>
      <c r="B36" s="6" t="str">
        <f>Model!$B$18</f>
      </c>
    </row>
    <row r="38">
      <c r="A38" s="4" t="s">
        <v>28</v>
      </c>
    </row>
    <row r="39">
      <c r="A39" s="5" t="s">
        <v>29</v>
      </c>
      <c r="B39" t="s">
        <v>30</v>
      </c>
    </row>
    <row r="40">
      <c r="A40" s="5" t="s">
        <v>31</v>
      </c>
      <c r="B40" t="s">
        <v>32</v>
      </c>
    </row>
    <row r="41">
      <c r="A41" s="5" t="s">
        <v>33</v>
      </c>
      <c r="B41" t="s">
        <v>34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35</v>
      </c>
      <c r="B1" s="4" t="s">
        <v>36</v>
      </c>
      <c r="C1" s="4" t="s">
        <v>37</v>
      </c>
    </row>
    <row r="2">
      <c r="A2" t="s">
        <v>38</v>
      </c>
      <c r="B2" t="s">
        <v>39</v>
      </c>
      <c r="C2" t="s">
        <v>40</v>
      </c>
    </row>
    <row r="3">
      <c r="A3" t="s">
        <v>41</v>
      </c>
      <c r="B3" t="s">
        <v>42</v>
      </c>
      <c r="C3" t="s">
        <v>40</v>
      </c>
    </row>
    <row r="4">
      <c r="A4" t="s">
        <v>43</v>
      </c>
      <c r="B4" t="s">
        <v>44</v>
      </c>
      <c r="C4" t="s">
        <v>40</v>
      </c>
    </row>
    <row r="5">
      <c r="A5" t="s">
        <v>45</v>
      </c>
      <c r="B5" t="s">
        <v>46</v>
      </c>
      <c r="C5" t="s">
        <v>40</v>
      </c>
    </row>
    <row r="6">
      <c r="A6" t="s">
        <v>47</v>
      </c>
      <c r="B6" t="s">
        <v>48</v>
      </c>
      <c r="C6" t="s">
        <v>40</v>
      </c>
    </row>
    <row r="7">
      <c r="A7" t="s">
        <v>49</v>
      </c>
      <c r="B7" t="s">
        <v>50</v>
      </c>
      <c r="C7" t="s">
        <v>40</v>
      </c>
    </row>
    <row r="8">
      <c r="A8" t="s">
        <v>51</v>
      </c>
      <c r="B8" t="s">
        <v>52</v>
      </c>
      <c r="C8"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