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net_noncore_assets_after_funding">Model!$B$7</definedName>
    <definedName name="normalized_owner_earnings_margin">Model!$B$8</definedName>
    <definedName name="owner_earnings_multiple">Model!$B$10</definedName>
    <definedName name="normalized_owner_earnings">Model!$B$12</definedName>
    <definedName name="capitalized_core_value">Model!$B$13</definedName>
    <definedName name="margin_of_safety">Model!$B$16</definedName>
    <definedName name="normalized_revenue_basis">Model!$B$9</definedName>
    <definedName name="implied_equity_value">Model!$B$14</definedName>
    <definedName name="intrinsic_value">Model!$B$15</definedName>
    <definedName name="current_price">Model!$B$5</definedName>
    <definedName name="diluted_shares">Model!$B$6</definedName>
  </definedNames>
  <calcPr calcId="122211" fullCalcOnLoad="true"/>
</workbook>
</file>

<file path=xl/sharedStrings.xml><?xml version="1.0" encoding="utf-8"?>
<sst xmlns="http://schemas.openxmlformats.org/spreadsheetml/2006/main" count="41" uniqueCount="41">
  <si>
    <t>Nebius normalized owner-earnings valuation</t>
  </si>
  <si>
    <t>As of 2026-07-19  ·  Currency: USD  ·  https://modeledge.ai/model/fm_fd42d23a3c9b4c2dbd5a88be086546e5</t>
  </si>
  <si>
    <t>Inputs</t>
  </si>
  <si>
    <t>Current share price</t>
  </si>
  <si>
    <t>Fully diluted shares</t>
  </si>
  <si>
    <t>Net non-core assets after funding haircut</t>
  </si>
  <si>
    <t>Normalized owner-earnings margin</t>
  </si>
  <si>
    <t>Recognized revenue basis</t>
  </si>
  <si>
    <t>Owner-earnings capitalization multiple</t>
  </si>
  <si>
    <t>Calculations</t>
  </si>
  <si>
    <t>normalized_owner_earnings</t>
  </si>
  <si>
    <t>capitalized_core_value</t>
  </si>
  <si>
    <t>implied_equity_value</t>
  </si>
  <si>
    <t>intrinsic_value</t>
  </si>
  <si>
    <t>margin_of_safety</t>
  </si>
  <si>
    <t>Outputs</t>
  </si>
  <si>
    <t>Normalized owner earnings</t>
  </si>
  <si>
    <t>Capitalized core business value</t>
  </si>
  <si>
    <t>Implied equity value</t>
  </si>
  <si>
    <t>Estimated value per share</t>
  </si>
  <si>
    <t>Upside or downside</t>
  </si>
  <si>
    <t>Scenarios (reference)</t>
  </si>
  <si>
    <t>base</t>
  </si>
  <si>
    <t>diluted_shares = 0.34, net_noncore_assets_after_funding = 4, normalized_owner_earnings_margin = 0.15, normalized_revenue_basis = 3.2, owner_earnings_multiple = 22</t>
  </si>
  <si>
    <t>bear</t>
  </si>
  <si>
    <t>diluted_shares = 0.38, net_noncore_assets_after_funding = 1, normalized_owner_earnings_margin = 0.08, normalized_revenue_basis = 2.5, owner_earnings_multiple = 15</t>
  </si>
  <si>
    <t>bull</t>
  </si>
  <si>
    <t>diluted_shares = 0.3, net_noncore_assets_after_funding = 7, normalized_owner_earnings_margin = 0.2, normalized_revenue_basis = 7, owner_earnings_multiple = 27</t>
  </si>
  <si>
    <t>Claim</t>
  </si>
  <si>
    <t>URL</t>
  </si>
  <si>
    <t>Accessed</t>
  </si>
  <si>
    <t>Nebius Q1 2026 recognized revenue ARR margins capex cash and funding plans</t>
  </si>
  <si>
    <t>https://assets.nebius.com/assets/aa1bc2e6-df83-40cd-a6a2-95e7cda3d16c/Nebius%20SHL_Q1%202026.pdf</t>
  </si>
  <si>
    <t/>
  </si>
  <si>
    <t>Published 2028 EV to EBIT and sum-of-parts framework</t>
  </si>
  <si>
    <t>https://seekingalpha.com/article/4907267-nebius-breaking-down-nebiuss-q1-earnings</t>
  </si>
  <si>
    <t>Published sum-of-parts framework with explicit dilution and funding assumptions</t>
  </si>
  <si>
    <t>https://mvcinvesting.substack.com/p/nebius-group-nbis-updated-valuation-b8e</t>
  </si>
  <si>
    <t>Published model distinguishing recognized revenue from exit ARR</t>
  </si>
  <si>
    <t>https://northwiseproject.com/nbis-stock-forecast-2030-2/</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</si>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</sst>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quot;$&quot;0.00"/>
    <numFmt numFmtId="165" formatCode="0.000"/>
    <numFmt numFmtId="166" formatCode="#,##0.0"/>
    <numFmt numFmtId="167" formatCode="0.0%"/>
    <numFmt numFmtId="168" formatCode="#,##0.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s="2" t="s">
        <v>1</v>
      </c>
    </row>
    <row r="4">
      <c r="A4" s="3" t="s">
        <v>2</v>
      </c>
    </row>
    <row r="5">
      <c r="A5" s="4" t="s">
        <v>3</v>
      </c>
      <c r="B5" s="5">
        <v>177.71</v>
      </c>
    </row>
    <row r="6">
      <c r="A6" s="4" t="s">
        <v>4</v>
      </c>
      <c r="B6" s="6">
        <v>0.34</v>
      </c>
    </row>
    <row r="7">
      <c r="A7" s="4" t="s">
        <v>5</v>
      </c>
      <c r="B7" s="7">
        <v>4</v>
      </c>
    </row>
    <row r="8">
      <c r="A8" s="4" t="s">
        <v>6</v>
      </c>
      <c r="B8" s="8">
        <v>0.15</v>
      </c>
    </row>
    <row r="9">
      <c r="A9" s="4" t="s">
        <v>7</v>
      </c>
      <c r="B9" s="9">
        <v>3.2</v>
      </c>
    </row>
    <row r="10">
      <c r="A10" s="4" t="s">
        <v>8</v>
      </c>
      <c r="B10">
        <v>22</v>
      </c>
    </row>
    <row r="11">
      <c r="A11" s="3" t="s">
        <v>9</v>
      </c>
    </row>
    <row r="12">
      <c r="A12" s="4" t="s">
        <v>10</v>
      </c>
      <c r="B12" t="str">
        <f>(Model!$B$9*Model!$B$8)</f>
      </c>
    </row>
    <row r="13">
      <c r="A13" s="4" t="s">
        <v>11</v>
      </c>
      <c r="B13" t="str">
        <f>(Model!$B$12*Model!$B$10)</f>
      </c>
    </row>
    <row r="14">
      <c r="A14" s="4" t="s">
        <v>12</v>
      </c>
      <c r="B14" t="str">
        <f>(Model!$B$13+Model!$B$7)</f>
      </c>
    </row>
    <row r="15">
      <c r="A15" s="4" t="s">
        <v>13</v>
      </c>
      <c r="B15" t="str">
        <f>(Model!$B$14/Model!$B$6)</f>
      </c>
    </row>
    <row r="16">
      <c r="A16" s="4" t="s">
        <v>14</v>
      </c>
      <c r="B16" t="str">
        <f>((Model!$B$15/Model!$B$5)-1)</f>
      </c>
    </row>
    <row r="17">
      <c r="A17" s="3" t="s">
        <v>15</v>
      </c>
    </row>
    <row r="18">
      <c r="A18" s="4" t="s">
        <v>16</v>
      </c>
      <c r="B18" s="9" t="str">
        <f>Model!$B$12</f>
      </c>
    </row>
    <row r="19">
      <c r="A19" s="4" t="s">
        <v>17</v>
      </c>
      <c r="B19" s="7" t="str">
        <f>Model!$B$13</f>
      </c>
    </row>
    <row r="20">
      <c r="A20" s="4" t="s">
        <v>18</v>
      </c>
      <c r="B20" s="7" t="str">
        <f>Model!$B$14</f>
      </c>
    </row>
    <row r="21">
      <c r="A21" s="4" t="s">
        <v>19</v>
      </c>
      <c r="B21" s="5" t="str">
        <f>Model!$B$15</f>
      </c>
    </row>
    <row r="22">
      <c r="A22" s="4" t="s">
        <v>3</v>
      </c>
      <c r="B22" s="5" t="str">
        <f>Model!$B$5</f>
      </c>
    </row>
    <row r="23">
      <c r="A23" s="4" t="s">
        <v>20</v>
      </c>
      <c r="B23" s="8" t="str">
        <f>Model!$B$16</f>
      </c>
    </row>
    <row r="25">
      <c r="A25" s="3" t="s">
        <v>21</v>
      </c>
    </row>
    <row r="26">
      <c r="A26" s="4" t="s">
        <v>22</v>
      </c>
      <c r="B26" t="s">
        <v>23</v>
      </c>
    </row>
    <row r="27">
      <c r="A27" s="4" t="s">
        <v>24</v>
      </c>
      <c r="B27" t="s">
        <v>25</v>
      </c>
    </row>
    <row r="28">
      <c r="A28" s="4" t="s">
        <v>26</v>
      </c>
      <c r="B28" t="s">
        <v>27</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40</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28</v>
      </c>
      <c r="B1" s="3" t="s">
        <v>29</v>
      </c>
      <c r="C1" s="3" t="s">
        <v>30</v>
      </c>
    </row>
    <row r="2">
      <c r="A2" t="s">
        <v>31</v>
      </c>
      <c r="B2" t="s">
        <v>32</v>
      </c>
      <c r="C2" t="s">
        <v>33</v>
      </c>
    </row>
    <row r="3">
      <c r="A3" t="s">
        <v>34</v>
      </c>
      <c r="B3" t="s">
        <v>35</v>
      </c>
      <c r="C3" t="s">
        <v>33</v>
      </c>
    </row>
    <row r="4">
      <c r="A4" t="s">
        <v>36</v>
      </c>
      <c r="B4" t="s">
        <v>37</v>
      </c>
      <c r="C4" t="s">
        <v>33</v>
      </c>
    </row>
    <row r="5">
      <c r="A5" t="s">
        <v>38</v>
      </c>
      <c r="B5" t="s">
        <v>39</v>
      </c>
      <c r="C5" t="s">
        <v>33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